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https://flcoe-my.sharepoint.com/personal/george_carrazana_flcoe_org/Documents/2021-22 PROPOSED BUDGETS/"/>
    </mc:Choice>
  </mc:AlternateContent>
  <xr:revisionPtr revIDLastSave="303" documentId="8_{5F789D27-C271-434C-9D1A-0D9C5D5BD835}" xr6:coauthVersionLast="46" xr6:coauthVersionMax="46" xr10:uidLastSave="{9D77D480-621B-4495-97CA-E2419A9C959B}"/>
  <bookViews>
    <workbookView xWindow="-90" yWindow="-90" windowWidth="19380" windowHeight="10380" activeTab="2" xr2:uid="{00000000-000D-0000-FFFF-FFFF00000000}"/>
  </bookViews>
  <sheets>
    <sheet name="WORKSHEET" sheetId="2" r:id="rId1"/>
    <sheet name="BUDGET" sheetId="1" r:id="rId2"/>
    <sheet name="IT SVC" sheetId="8" r:id="rId3"/>
    <sheet name="STATEMENT" sheetId="3" r:id="rId4"/>
    <sheet name="FINANCIAL ACTIVITY" sheetId="6" r:id="rId5"/>
    <sheet name="COST RATIO" sheetId="5" r:id="rId6"/>
    <sheet name="TEACHER COST" sheetId="7" r:id="rId7"/>
  </sheets>
  <definedNames>
    <definedName name="_xlnm.Print_Area" localSheetId="1">BUDGET!$A$1:$AL$95</definedName>
    <definedName name="_xlnm.Print_Area" localSheetId="5">'COST RATIO'!$B$1:$G$21</definedName>
    <definedName name="_xlnm.Print_Area" localSheetId="3">STATEMENT!$A$1:$AL$55</definedName>
    <definedName name="_xlnm.Print_Area" localSheetId="0">WORKSHEET!$A$1:$AL$355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8" l="1"/>
  <c r="F23" i="8"/>
  <c r="C13" i="7"/>
  <c r="C8" i="7"/>
  <c r="C14" i="5"/>
  <c r="AC157" i="2"/>
  <c r="F27" i="8"/>
  <c r="G7" i="5" l="1"/>
  <c r="F7" i="5"/>
  <c r="E7" i="5"/>
  <c r="D7" i="5"/>
  <c r="C7" i="5"/>
  <c r="E30" i="2" l="1"/>
  <c r="E23" i="2"/>
  <c r="E16" i="2"/>
  <c r="F22" i="8" l="1"/>
  <c r="F21" i="8"/>
  <c r="F20" i="8"/>
  <c r="F17" i="8"/>
  <c r="F15" i="8"/>
  <c r="F12" i="8"/>
  <c r="F11" i="8"/>
  <c r="F8" i="8"/>
  <c r="F7" i="8"/>
  <c r="F6" i="8"/>
  <c r="F29" i="8" l="1"/>
  <c r="AC324" i="2" s="1"/>
  <c r="AI21" i="1" l="1"/>
  <c r="AC180" i="2"/>
  <c r="AC182" i="2"/>
  <c r="AC181" i="2"/>
  <c r="AC127" i="2"/>
  <c r="AC134" i="2" s="1"/>
  <c r="AC59" i="1" s="1"/>
  <c r="AH5" i="1"/>
  <c r="AC207" i="2"/>
  <c r="AC206" i="2"/>
  <c r="AC205" i="2"/>
  <c r="AC204" i="2"/>
  <c r="AC116" i="2"/>
  <c r="AC179" i="2"/>
  <c r="AC178" i="2"/>
  <c r="AC177" i="2"/>
  <c r="AC176" i="2"/>
  <c r="AC175" i="2"/>
  <c r="AC156" i="2"/>
  <c r="AC160" i="2" s="1"/>
  <c r="AC62" i="1" s="1"/>
  <c r="AC155" i="2"/>
  <c r="AC117" i="2"/>
  <c r="AC36" i="2"/>
  <c r="AC35" i="2"/>
  <c r="AC37" i="2" s="1"/>
  <c r="AC30" i="1" s="1"/>
  <c r="C13" i="5"/>
  <c r="Y29" i="2"/>
  <c r="AG25" i="1" s="1"/>
  <c r="Y28" i="2"/>
  <c r="Y27" i="2"/>
  <c r="Y26" i="2"/>
  <c r="Y22" i="2"/>
  <c r="AI54" i="2" s="1"/>
  <c r="Y21" i="2"/>
  <c r="Y20" i="2"/>
  <c r="AC53" i="2" s="1"/>
  <c r="Y19" i="2"/>
  <c r="Y15" i="2"/>
  <c r="AG23" i="1" s="1"/>
  <c r="Y14" i="2"/>
  <c r="Y13" i="2"/>
  <c r="Y12" i="2"/>
  <c r="X50" i="3"/>
  <c r="S50" i="3"/>
  <c r="N50" i="3"/>
  <c r="X25" i="3"/>
  <c r="X51" i="3"/>
  <c r="X52" i="3" s="1"/>
  <c r="S25" i="3"/>
  <c r="S51" i="3" s="1"/>
  <c r="S52" i="3" s="1"/>
  <c r="N25" i="3"/>
  <c r="N51" i="3" s="1"/>
  <c r="AI184" i="2"/>
  <c r="AI195" i="2"/>
  <c r="AI200" i="2"/>
  <c r="AI65" i="1"/>
  <c r="AI214" i="2"/>
  <c r="AI66" i="1" s="1"/>
  <c r="AI160" i="2"/>
  <c r="AI62" i="1"/>
  <c r="AI151" i="2"/>
  <c r="AH31" i="3" s="1"/>
  <c r="AI142" i="2"/>
  <c r="AI60" i="1" s="1"/>
  <c r="AI134" i="2"/>
  <c r="AI59" i="1" s="1"/>
  <c r="AI118" i="2"/>
  <c r="AI58" i="1" s="1"/>
  <c r="AI348" i="2"/>
  <c r="AI79" i="1" s="1"/>
  <c r="AI319" i="2"/>
  <c r="AI78" i="1" s="1"/>
  <c r="AI315" i="2"/>
  <c r="AI77" i="1" s="1"/>
  <c r="AI310" i="2"/>
  <c r="AI76" i="1"/>
  <c r="AI304" i="2"/>
  <c r="AI75" i="1" s="1"/>
  <c r="AC195" i="2"/>
  <c r="AC64" i="1" s="1"/>
  <c r="AC200" i="2"/>
  <c r="AC65" i="1" s="1"/>
  <c r="AC151" i="2"/>
  <c r="AC61" i="1" s="1"/>
  <c r="AC142" i="2"/>
  <c r="AC60" i="1" s="1"/>
  <c r="AC348" i="2"/>
  <c r="AC79" i="1" s="1"/>
  <c r="AC319" i="2"/>
  <c r="AC78" i="1" s="1"/>
  <c r="AC315" i="2"/>
  <c r="AC77" i="1" s="1"/>
  <c r="AC310" i="2"/>
  <c r="AC76" i="1" s="1"/>
  <c r="AC304" i="2"/>
  <c r="AC75" i="1" s="1"/>
  <c r="W184" i="2"/>
  <c r="W63" i="1" s="1"/>
  <c r="W195" i="2"/>
  <c r="W200" i="2"/>
  <c r="W65" i="1" s="1"/>
  <c r="W214" i="2"/>
  <c r="W66" i="1" s="1"/>
  <c r="W160" i="2"/>
  <c r="W62" i="1" s="1"/>
  <c r="W151" i="2"/>
  <c r="W142" i="2"/>
  <c r="W60" i="1" s="1"/>
  <c r="W134" i="2"/>
  <c r="W59" i="1" s="1"/>
  <c r="W118" i="2"/>
  <c r="W348" i="2"/>
  <c r="W79" i="1" s="1"/>
  <c r="W319" i="2"/>
  <c r="W78" i="1" s="1"/>
  <c r="W315" i="2"/>
  <c r="W77" i="1" s="1"/>
  <c r="W310" i="2"/>
  <c r="W76" i="1" s="1"/>
  <c r="W304" i="2"/>
  <c r="AI70" i="2"/>
  <c r="AI34" i="1" s="1"/>
  <c r="AI81" i="2"/>
  <c r="AI36" i="1" s="1"/>
  <c r="AC70" i="2"/>
  <c r="AC34" i="1"/>
  <c r="AC81" i="2"/>
  <c r="AC36" i="1" s="1"/>
  <c r="W70" i="2"/>
  <c r="W34" i="1"/>
  <c r="W81" i="2"/>
  <c r="W49" i="2"/>
  <c r="W32" i="1" s="1"/>
  <c r="W56" i="2"/>
  <c r="W33" i="1" s="1"/>
  <c r="W42" i="2"/>
  <c r="W31" i="1" s="1"/>
  <c r="BS38" i="6"/>
  <c r="BS40" i="6" s="1"/>
  <c r="BT43" i="6" s="1"/>
  <c r="AE38" i="6"/>
  <c r="BS39" i="6"/>
  <c r="BM21" i="6"/>
  <c r="BM22" i="6" s="1"/>
  <c r="BM20" i="6"/>
  <c r="BB22" i="6"/>
  <c r="AQ22" i="6"/>
  <c r="BF15" i="6"/>
  <c r="Y23" i="6"/>
  <c r="Y25" i="6" s="1"/>
  <c r="AU13" i="6"/>
  <c r="AJ13" i="6"/>
  <c r="AC224" i="2"/>
  <c r="AC67" i="1" s="1"/>
  <c r="AC239" i="2"/>
  <c r="AC68" i="1" s="1"/>
  <c r="AC246" i="2"/>
  <c r="AC69" i="1" s="1"/>
  <c r="AC257" i="2"/>
  <c r="AC70" i="1" s="1"/>
  <c r="AC264" i="2"/>
  <c r="AC273" i="2"/>
  <c r="AC72" i="1" s="1"/>
  <c r="AC279" i="2"/>
  <c r="AC73" i="1"/>
  <c r="AC296" i="2"/>
  <c r="AC74" i="1" s="1"/>
  <c r="AI103" i="2"/>
  <c r="AI40" i="1" s="1"/>
  <c r="AC87" i="2"/>
  <c r="AC37" i="1"/>
  <c r="AC93" i="2"/>
  <c r="AC38" i="1"/>
  <c r="AC98" i="2"/>
  <c r="AC39" i="1" s="1"/>
  <c r="AC103" i="2"/>
  <c r="AC40" i="1" s="1"/>
  <c r="W224" i="2"/>
  <c r="W239" i="2"/>
  <c r="W68" i="1" s="1"/>
  <c r="W246" i="2"/>
  <c r="W69" i="1" s="1"/>
  <c r="W257" i="2"/>
  <c r="W70" i="1" s="1"/>
  <c r="W264" i="2"/>
  <c r="W71" i="1" s="1"/>
  <c r="W273" i="2"/>
  <c r="W72" i="1" s="1"/>
  <c r="W279" i="2"/>
  <c r="W73" i="1" s="1"/>
  <c r="W296" i="2"/>
  <c r="AC17" i="3"/>
  <c r="AC28" i="3"/>
  <c r="AC50" i="3" s="1"/>
  <c r="AI37" i="2"/>
  <c r="AH15" i="3" s="1"/>
  <c r="AI30" i="1"/>
  <c r="Y11" i="2"/>
  <c r="S23" i="1" s="1"/>
  <c r="Y18" i="2"/>
  <c r="AI40" i="2" s="1"/>
  <c r="Y25" i="2"/>
  <c r="AI87" i="2"/>
  <c r="AI37" i="1" s="1"/>
  <c r="AI93" i="2"/>
  <c r="AI38" i="1" s="1"/>
  <c r="AI98" i="2"/>
  <c r="AI39" i="1" s="1"/>
  <c r="W37" i="2"/>
  <c r="W30" i="1" s="1"/>
  <c r="W87" i="2"/>
  <c r="W37" i="1" s="1"/>
  <c r="W93" i="2"/>
  <c r="W38" i="1"/>
  <c r="W98" i="2"/>
  <c r="W39" i="1" s="1"/>
  <c r="W103" i="2"/>
  <c r="W40" i="1" s="1"/>
  <c r="AI224" i="2"/>
  <c r="AH37" i="3" s="1"/>
  <c r="AI239" i="2"/>
  <c r="AH38" i="3" s="1"/>
  <c r="AI68" i="1"/>
  <c r="AI246" i="2"/>
  <c r="AI257" i="2"/>
  <c r="AI70" i="1" s="1"/>
  <c r="AI264" i="2"/>
  <c r="AH41" i="3" s="1"/>
  <c r="AI273" i="2"/>
  <c r="AI72" i="1" s="1"/>
  <c r="AI279" i="2"/>
  <c r="AI73" i="1" s="1"/>
  <c r="AI296" i="2"/>
  <c r="AI74" i="1" s="1"/>
  <c r="AH19" i="3"/>
  <c r="AC19" i="3"/>
  <c r="W75" i="1"/>
  <c r="W74" i="1"/>
  <c r="W67" i="1"/>
  <c r="W64" i="1"/>
  <c r="W61" i="1"/>
  <c r="W36" i="1"/>
  <c r="AC15" i="3"/>
  <c r="AC25" i="3" s="1"/>
  <c r="AC51" i="3" s="1"/>
  <c r="AC52" i="3" s="1"/>
  <c r="AC16" i="3"/>
  <c r="AC18" i="3"/>
  <c r="AC20" i="3"/>
  <c r="AC21" i="3"/>
  <c r="AC22" i="3"/>
  <c r="AC23" i="3"/>
  <c r="AC24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I61" i="1"/>
  <c r="AI63" i="1"/>
  <c r="AI64" i="1"/>
  <c r="AI69" i="1"/>
  <c r="Z25" i="1"/>
  <c r="AI19" i="1"/>
  <c r="AI13" i="1"/>
  <c r="D5" i="1"/>
  <c r="D5" i="3"/>
  <c r="AA9" i="3"/>
  <c r="W9" i="3"/>
  <c r="S9" i="3"/>
  <c r="O9" i="3"/>
  <c r="K9" i="3"/>
  <c r="G9" i="3"/>
  <c r="AE7" i="3"/>
  <c r="AA7" i="3"/>
  <c r="W7" i="3"/>
  <c r="S7" i="3"/>
  <c r="K7" i="3"/>
  <c r="AH33" i="3"/>
  <c r="AH34" i="3"/>
  <c r="AH35" i="3"/>
  <c r="AH36" i="3"/>
  <c r="AH39" i="3"/>
  <c r="AH24" i="3"/>
  <c r="AH22" i="3"/>
  <c r="AH21" i="3"/>
  <c r="AH20" i="3"/>
  <c r="AI48" i="2"/>
  <c r="AC48" i="2"/>
  <c r="AI47" i="2"/>
  <c r="AC47" i="2"/>
  <c r="AI45" i="2"/>
  <c r="AC45" i="2"/>
  <c r="AI41" i="2"/>
  <c r="AC41" i="2"/>
  <c r="S25" i="1"/>
  <c r="Z24" i="1"/>
  <c r="AG24" i="1"/>
  <c r="Z23" i="1"/>
  <c r="AH29" i="3"/>
  <c r="AH47" i="3"/>
  <c r="AI71" i="1"/>
  <c r="AH46" i="3"/>
  <c r="AH42" i="3"/>
  <c r="AH32" i="3"/>
  <c r="AH30" i="3"/>
  <c r="AC71" i="1"/>
  <c r="AH51" i="3"/>
  <c r="AI55" i="2"/>
  <c r="AI9" i="3" l="1"/>
  <c r="S24" i="1"/>
  <c r="AH40" i="3"/>
  <c r="AC40" i="2"/>
  <c r="AC54" i="2"/>
  <c r="AH44" i="3"/>
  <c r="AH45" i="3"/>
  <c r="W350" i="2"/>
  <c r="AC214" i="2"/>
  <c r="AC66" i="1" s="1"/>
  <c r="AC39" i="2"/>
  <c r="AI39" i="2"/>
  <c r="AI42" i="2" s="1"/>
  <c r="AH49" i="3"/>
  <c r="AC118" i="2"/>
  <c r="AC58" i="1" s="1"/>
  <c r="W354" i="2"/>
  <c r="W80" i="1"/>
  <c r="AI350" i="2"/>
  <c r="AI53" i="2"/>
  <c r="AI56" i="2" s="1"/>
  <c r="AI33" i="1" s="1"/>
  <c r="W58" i="1"/>
  <c r="AH28" i="3"/>
  <c r="AH48" i="3"/>
  <c r="AH23" i="3"/>
  <c r="AI52" i="2"/>
  <c r="AC52" i="2"/>
  <c r="AH43" i="3"/>
  <c r="AI67" i="1"/>
  <c r="AC55" i="2"/>
  <c r="N52" i="3"/>
  <c r="W105" i="2"/>
  <c r="AI46" i="2"/>
  <c r="AI49" i="2" s="1"/>
  <c r="AI32" i="1" s="1"/>
  <c r="AC46" i="2"/>
  <c r="AC49" i="2" s="1"/>
  <c r="AC32" i="1" s="1"/>
  <c r="AC184" i="2"/>
  <c r="AH16" i="3" l="1"/>
  <c r="AI31" i="1"/>
  <c r="AC42" i="2"/>
  <c r="AC31" i="1" s="1"/>
  <c r="AH18" i="3"/>
  <c r="AC56" i="2"/>
  <c r="AC33" i="1" s="1"/>
  <c r="AC350" i="2"/>
  <c r="AC80" i="1" s="1"/>
  <c r="AI80" i="1"/>
  <c r="AI354" i="2"/>
  <c r="W353" i="2"/>
  <c r="W41" i="1"/>
  <c r="AI105" i="2"/>
  <c r="AI353" i="2" s="1"/>
  <c r="AH355" i="2" s="1"/>
  <c r="AH17" i="3"/>
  <c r="AC63" i="1"/>
  <c r="AH25" i="3" l="1"/>
  <c r="AC105" i="2"/>
  <c r="AC354" i="2"/>
  <c r="AH50" i="3"/>
  <c r="AH52" i="3" s="1"/>
  <c r="V355" i="2"/>
  <c r="W81" i="1"/>
  <c r="W82" i="1" s="1"/>
  <c r="AI41" i="1"/>
  <c r="AI81" i="1"/>
  <c r="AI82" i="1" s="1"/>
  <c r="AC41" i="1" l="1"/>
  <c r="AC353" i="2"/>
  <c r="AC81" i="1" s="1"/>
  <c r="AC82" i="1" s="1"/>
  <c r="AB355" i="2" l="1"/>
</calcChain>
</file>

<file path=xl/sharedStrings.xml><?xml version="1.0" encoding="utf-8"?>
<sst xmlns="http://schemas.openxmlformats.org/spreadsheetml/2006/main" count="1417" uniqueCount="434">
  <si>
    <t>FLORIDA CONFERENCE OFFICE OF EDUCATION</t>
  </si>
  <si>
    <t>School</t>
  </si>
  <si>
    <t>Date</t>
  </si>
  <si>
    <t xml:space="preserve"> </t>
  </si>
  <si>
    <t>x</t>
  </si>
  <si>
    <t>10 Month</t>
  </si>
  <si>
    <t>12 Month</t>
  </si>
  <si>
    <t>PreK</t>
  </si>
  <si>
    <t>TOTAL PreK-10</t>
  </si>
  <si>
    <t>K-8</t>
  </si>
  <si>
    <t xml:space="preserve"> 9-10</t>
  </si>
  <si>
    <t>INCOME:</t>
  </si>
  <si>
    <t>Tuition:  PreK</t>
  </si>
  <si>
    <t>Students</t>
  </si>
  <si>
    <t>$</t>
  </si>
  <si>
    <t>Months</t>
  </si>
  <si>
    <t>Tuition:  K-8</t>
  </si>
  <si>
    <t>Tuition: 9-10</t>
  </si>
  <si>
    <t>Church Subsidy</t>
  </si>
  <si>
    <t>Other Income</t>
  </si>
  <si>
    <t>TOTAL INCOME FROM ALL SOURCES</t>
  </si>
  <si>
    <t>EXPENSES</t>
  </si>
  <si>
    <t>Textbooks &amp; Workbooks</t>
  </si>
  <si>
    <t>Instructional Supplies</t>
  </si>
  <si>
    <t>Playground Equipment</t>
  </si>
  <si>
    <t>Real Estate Taxes</t>
  </si>
  <si>
    <t>School Bus</t>
  </si>
  <si>
    <t>Bad and Doubtful Accounts</t>
  </si>
  <si>
    <t>TOTAL INCOME</t>
  </si>
  <si>
    <t>BALANCE</t>
  </si>
  <si>
    <t>BUDGET APPROVED BY SCHOOL BOARD:</t>
  </si>
  <si>
    <t>Date:</t>
  </si>
  <si>
    <t>Signature of Superintendent</t>
  </si>
  <si>
    <t>Printed Name of Superintendent</t>
  </si>
  <si>
    <t>Signature of Board Chair</t>
  </si>
  <si>
    <t>Printed Name of Board Chair</t>
  </si>
  <si>
    <t>INCOME</t>
  </si>
  <si>
    <t>FEES</t>
  </si>
  <si>
    <t>Total Fees</t>
  </si>
  <si>
    <t>CHURCH SUBSIDIES</t>
  </si>
  <si>
    <t>Total Subsidies</t>
  </si>
  <si>
    <t>SPECIAL SUBSIDIES</t>
  </si>
  <si>
    <t>Endowment Income</t>
  </si>
  <si>
    <t>Total Special Subsidies</t>
  </si>
  <si>
    <t>I-1</t>
  </si>
  <si>
    <t>I-2</t>
  </si>
  <si>
    <t>I-3</t>
  </si>
  <si>
    <t>I-4</t>
  </si>
  <si>
    <t>I-5</t>
  </si>
  <si>
    <t>Page 2</t>
  </si>
  <si>
    <t>E-1</t>
  </si>
  <si>
    <t>E-2</t>
  </si>
  <si>
    <t>Teacher Aide</t>
  </si>
  <si>
    <t>Janitor</t>
  </si>
  <si>
    <t>Treasurer</t>
  </si>
  <si>
    <t>Total Service Personnel Costs</t>
  </si>
  <si>
    <t>E-3</t>
  </si>
  <si>
    <t>E-4</t>
  </si>
  <si>
    <t>UTILITIES</t>
  </si>
  <si>
    <t>Telephone</t>
  </si>
  <si>
    <t>Gas/Oil</t>
  </si>
  <si>
    <t>Electricity</t>
  </si>
  <si>
    <t>Water</t>
  </si>
  <si>
    <t>Sewer</t>
  </si>
  <si>
    <t>Trash Pick-up</t>
  </si>
  <si>
    <t>Total Utilities</t>
  </si>
  <si>
    <t>E-5</t>
  </si>
  <si>
    <t>Textbooks</t>
  </si>
  <si>
    <t>Teaching Aids</t>
  </si>
  <si>
    <t>Copying</t>
  </si>
  <si>
    <t>E-6</t>
  </si>
  <si>
    <t>ADMINISTRATIVE OVERHEAD</t>
  </si>
  <si>
    <t>Office Supplies</t>
  </si>
  <si>
    <t>Professional Growth</t>
  </si>
  <si>
    <t>Total Administrative Overhead</t>
  </si>
  <si>
    <t>E-7</t>
  </si>
  <si>
    <t>LIBRARY/MEDIA</t>
  </si>
  <si>
    <t>E-8</t>
  </si>
  <si>
    <t>E-9</t>
  </si>
  <si>
    <t>FACILITIES/RENOVATION &amp; REPAIR</t>
  </si>
  <si>
    <t>Maintenance/Repair</t>
  </si>
  <si>
    <t>Capital Expenditures</t>
  </si>
  <si>
    <t>Total Facilities/Repair</t>
  </si>
  <si>
    <t>Page 3</t>
  </si>
  <si>
    <t>E-10</t>
  </si>
  <si>
    <t>E-11</t>
  </si>
  <si>
    <t>C-1</t>
  </si>
  <si>
    <t>SURPLUS/DEFICIT CALCULATIONS</t>
  </si>
  <si>
    <t>E-12</t>
  </si>
  <si>
    <t>I-6</t>
  </si>
  <si>
    <t>MONTH</t>
  </si>
  <si>
    <t>SCHOOL</t>
  </si>
  <si>
    <t>Enrollment:</t>
  </si>
  <si>
    <t>K</t>
  </si>
  <si>
    <t>I-7</t>
  </si>
  <si>
    <t>Tuition:  Grades 9-10</t>
  </si>
  <si>
    <t>Other Income:</t>
  </si>
  <si>
    <t>Total Income from ALL Sources</t>
  </si>
  <si>
    <t>OPERATIONS</t>
  </si>
  <si>
    <t>ACTUAL</t>
  </si>
  <si>
    <t>OVER</t>
  </si>
  <si>
    <t>(UNDER)</t>
  </si>
  <si>
    <t>EXPENSES:</t>
  </si>
  <si>
    <t>E-13</t>
  </si>
  <si>
    <t>E-14</t>
  </si>
  <si>
    <t>E-15</t>
  </si>
  <si>
    <t>E-16</t>
  </si>
  <si>
    <t>E-17</t>
  </si>
  <si>
    <t>E-18</t>
  </si>
  <si>
    <t>E-19</t>
  </si>
  <si>
    <t>E-20</t>
  </si>
  <si>
    <t>Utilities</t>
  </si>
  <si>
    <t>BALANCE (Net Increase or Decrease)</t>
  </si>
  <si>
    <t>Signature of School Treasurer</t>
  </si>
  <si>
    <t xml:space="preserve">Telephone </t>
  </si>
  <si>
    <t>Continued on Page 2</t>
  </si>
  <si>
    <t>Total Library/Media</t>
  </si>
  <si>
    <t>Total Fund-Raising/Other</t>
  </si>
  <si>
    <t>Administrative Overhead</t>
  </si>
  <si>
    <t>Library/Media</t>
  </si>
  <si>
    <t>Special Subsidies</t>
  </si>
  <si>
    <t>Constituent:  Grades 9-10</t>
  </si>
  <si>
    <t>Non-Constituent:  Grades 9-10</t>
  </si>
  <si>
    <t>TUITION:  Grades 9-10</t>
  </si>
  <si>
    <t>OTHER INCOME</t>
  </si>
  <si>
    <t>TEXTBOOKS &amp; WORKBOOKS</t>
  </si>
  <si>
    <t>Total Textbooks &amp; Workbooks</t>
  </si>
  <si>
    <t>Total Instructional Supplies</t>
  </si>
  <si>
    <t>PLAYGROUND EQUIPMENT</t>
  </si>
  <si>
    <t>Total Playground Equipment</t>
  </si>
  <si>
    <t xml:space="preserve">Other:  </t>
  </si>
  <si>
    <t>TELEPHONE</t>
  </si>
  <si>
    <t>Total Telephone</t>
  </si>
  <si>
    <t>Total Janitor Supplies</t>
  </si>
  <si>
    <t>REAL ESTATE TAXES</t>
  </si>
  <si>
    <t>Total Real Estate Taxes</t>
  </si>
  <si>
    <t>SCHOOL BUS</t>
  </si>
  <si>
    <t>Repair &amp; Maintenance</t>
  </si>
  <si>
    <t>Fuel</t>
  </si>
  <si>
    <t>Total School Bus</t>
  </si>
  <si>
    <t>BAD &amp; DOUBTFUL ACCOUNTS</t>
  </si>
  <si>
    <t>Total Bad &amp; Doubtful Accounts</t>
  </si>
  <si>
    <t>Total Prior Year's Debt</t>
  </si>
  <si>
    <t>Page 4</t>
  </si>
  <si>
    <t>CONSTITUENT TUITION</t>
  </si>
  <si>
    <t>NON-CONSTITUENT TUITION</t>
  </si>
  <si>
    <t>NON-SDA TUITION</t>
  </si>
  <si>
    <t>TUITION INCOME WORKSHEET:</t>
  </si>
  <si>
    <t>Non-Constituent:  Grades PreK-8</t>
  </si>
  <si>
    <t>Constituent:  Grades K-8</t>
  </si>
  <si>
    <t>Non-SDA:  Grades K-8</t>
  </si>
  <si>
    <t>TUITION:  Pre-Kindergarten</t>
  </si>
  <si>
    <t>Constituent:  Pre-Kindergarten</t>
  </si>
  <si>
    <t>Non-Constituent:  Pre-Kindergarten</t>
  </si>
  <si>
    <t>Non-SDA:  Pre-Kindergarten</t>
  </si>
  <si>
    <t>Total PreK Tuition</t>
  </si>
  <si>
    <t xml:space="preserve"> TUITION:  Grades K-8</t>
  </si>
  <si>
    <t>Total K-8 Tuition</t>
  </si>
  <si>
    <t>Total 9-10 Tuition</t>
  </si>
  <si>
    <t>I-8</t>
  </si>
  <si>
    <t>I-9</t>
  </si>
  <si>
    <t>Non-SDA:  Grades 9-10</t>
  </si>
  <si>
    <t>Total Teacher Charges</t>
  </si>
  <si>
    <t>Substitute Teachers</t>
  </si>
  <si>
    <t>Equipment</t>
  </si>
  <si>
    <t>TOTAL EXPENSE FROM ALL SOURCES</t>
  </si>
  <si>
    <t>Workbooks</t>
  </si>
  <si>
    <t>STUDENT RELATED</t>
  </si>
  <si>
    <t>Student Accident Insurance:</t>
  </si>
  <si>
    <t>Total Student Related</t>
  </si>
  <si>
    <t>Tuition:  Grades K-8</t>
  </si>
  <si>
    <t>Fund-Raising</t>
  </si>
  <si>
    <t>Additional School Staff</t>
  </si>
  <si>
    <t>Student Related</t>
  </si>
  <si>
    <t>Facilities Renovation/Repair</t>
  </si>
  <si>
    <t>Rate of Constituent Tuition for Grades:</t>
  </si>
  <si>
    <t>Rate of Non-Constituent Tuition For Grades:</t>
  </si>
  <si>
    <t>Rate of Non-SDA Tuition for Grades:</t>
  </si>
  <si>
    <t>Page 5</t>
  </si>
  <si>
    <t xml:space="preserve">per month for </t>
  </si>
  <si>
    <t>months</t>
  </si>
  <si>
    <t>for the year</t>
  </si>
  <si>
    <t>Budget</t>
  </si>
  <si>
    <t>Total Income Figures</t>
  </si>
  <si>
    <t>Tuition:  Pre-Kindergarten</t>
  </si>
  <si>
    <t>TOTAL Other INCOME</t>
  </si>
  <si>
    <t>Depreciation/Equipment Purchases</t>
  </si>
  <si>
    <t>DEPRECIATION/EQUIPMENT PURCHASES</t>
  </si>
  <si>
    <t>Total Depreciation/Equipment Purchases</t>
  </si>
  <si>
    <t>Teacher / Student Cost Ratio</t>
  </si>
  <si>
    <t>Tuition rate per year</t>
  </si>
  <si>
    <t>Number of teachers</t>
  </si>
  <si>
    <t>Tuition rate per Year</t>
  </si>
  <si>
    <t xml:space="preserve"># of students </t>
  </si>
  <si>
    <t>Tuition Income</t>
  </si>
  <si>
    <t>Total Teacher Expense</t>
  </si>
  <si>
    <t>Needed church subsidy for teachers</t>
  </si>
  <si>
    <t>Church subsidy per teacher</t>
  </si>
  <si>
    <t>Conference subsidy per teacher</t>
  </si>
  <si>
    <t>Total Subsidy Per Teacher</t>
  </si>
  <si>
    <r>
      <t>Minimum  #</t>
    </r>
    <r>
      <rPr>
        <b/>
        <sz val="10"/>
        <color indexed="53"/>
        <rFont val="Arial"/>
        <family val="2"/>
      </rPr>
      <t xml:space="preserve">  of students needed to pay teacher charge</t>
    </r>
  </si>
  <si>
    <t>MONTH OF</t>
  </si>
  <si>
    <t>FINANCIAL OBLIGATIONS</t>
  </si>
  <si>
    <t>Remaining</t>
  </si>
  <si>
    <t>To Whom</t>
  </si>
  <si>
    <t>Paid Out</t>
  </si>
  <si>
    <t>Amount</t>
  </si>
  <si>
    <t>Obligation At</t>
  </si>
  <si>
    <t>Type of Obligation</t>
  </si>
  <si>
    <t>Owed</t>
  </si>
  <si>
    <t>This Month</t>
  </si>
  <si>
    <t>Past Due</t>
  </si>
  <si>
    <t>End of Month</t>
  </si>
  <si>
    <t>Due</t>
  </si>
  <si>
    <t xml:space="preserve"> Total</t>
  </si>
  <si>
    <t>Liabilities Beginning of Year</t>
  </si>
  <si>
    <t>Increase (Decrease)</t>
  </si>
  <si>
    <t>BANK ACCOUNTS LISTING</t>
  </si>
  <si>
    <t>Type Of</t>
  </si>
  <si>
    <t>Net Increase</t>
  </si>
  <si>
    <t>Name of Bank</t>
  </si>
  <si>
    <t>Account</t>
  </si>
  <si>
    <t>Balance</t>
  </si>
  <si>
    <t>Income</t>
  </si>
  <si>
    <t>Expense</t>
  </si>
  <si>
    <t>(Decrease)</t>
  </si>
  <si>
    <t>Checking</t>
  </si>
  <si>
    <t>Actual</t>
  </si>
  <si>
    <t>Difference</t>
  </si>
  <si>
    <t>Total</t>
  </si>
  <si>
    <t>(Actual-Budget)</t>
  </si>
  <si>
    <t>(Budget-Actual)</t>
  </si>
  <si>
    <t>Cash Beginning of Year</t>
  </si>
  <si>
    <t>Amount Better</t>
  </si>
  <si>
    <t>(Worse) Than Budget</t>
  </si>
  <si>
    <t>AMOUNTS DUE TO THE SCHOOL</t>
  </si>
  <si>
    <t>Student Accounts:</t>
  </si>
  <si>
    <t>Subsidies and Other:</t>
  </si>
  <si>
    <t>Current Year:</t>
  </si>
  <si>
    <t>Less than 2 months past due</t>
  </si>
  <si>
    <t>Church or Organization</t>
  </si>
  <si>
    <t>More than 2 months past due</t>
  </si>
  <si>
    <t>Previous Years:</t>
  </si>
  <si>
    <t>Total Student Accounts Receivable</t>
  </si>
  <si>
    <t>Total Subsidies Receivable</t>
  </si>
  <si>
    <t>Total Amount Due to School</t>
  </si>
  <si>
    <t>Receivables Beginning of Year</t>
  </si>
  <si>
    <t>Financially stable schools have the student tuition pay for the teacher charges</t>
  </si>
  <si>
    <t>For Monthly School Board Use</t>
  </si>
  <si>
    <t>Year-to-date</t>
  </si>
  <si>
    <t>CURRENT</t>
  </si>
  <si>
    <t>YTD BUDGET</t>
  </si>
  <si>
    <t>Annual Bdgt.</t>
  </si>
  <si>
    <t>Fees:  Registration</t>
  </si>
  <si>
    <t>I-10</t>
  </si>
  <si>
    <t>Teacher Salaries Remittance</t>
  </si>
  <si>
    <t>Postage</t>
  </si>
  <si>
    <t>Insurance</t>
  </si>
  <si>
    <t>E-21</t>
  </si>
  <si>
    <t>E-22</t>
  </si>
  <si>
    <t>E-23</t>
  </si>
  <si>
    <t>Teacher Salary Remittance</t>
  </si>
  <si>
    <t>Distance Learning</t>
  </si>
  <si>
    <t>FOR OFFICE USE ONLY:  Budget approved by the Florida Conference Office of Education</t>
  </si>
  <si>
    <t>Florida Conference Office of Education</t>
  </si>
  <si>
    <t>Registration</t>
  </si>
  <si>
    <t>SCHOOL BUDGET WORKSHEET</t>
  </si>
  <si>
    <t>FUND-RAISING</t>
  </si>
  <si>
    <t>Bus Driver</t>
  </si>
  <si>
    <t>DISTANCE LEARNING</t>
  </si>
  <si>
    <t>Marketing</t>
  </si>
  <si>
    <t>Total Distance Learning</t>
  </si>
  <si>
    <t>POSTAGE</t>
  </si>
  <si>
    <t>Total Postage</t>
  </si>
  <si>
    <t>INSURANCE</t>
  </si>
  <si>
    <t>Total Insurance</t>
  </si>
  <si>
    <t>Mulch</t>
  </si>
  <si>
    <t>Cell Phone</t>
  </si>
  <si>
    <t>Maintenance Supplies</t>
  </si>
  <si>
    <t>Prepared by:</t>
  </si>
  <si>
    <r>
      <t>Less</t>
    </r>
    <r>
      <rPr>
        <sz val="10"/>
        <rFont val="Times New Roman"/>
        <family val="1"/>
      </rPr>
      <t>Total Expense Figures</t>
    </r>
  </si>
  <si>
    <t>Support Staff</t>
  </si>
  <si>
    <t>School Budget Worksheet</t>
  </si>
  <si>
    <t>Elementary and Intermediate School Financial Statement</t>
  </si>
  <si>
    <t>JANITORIAL SUPPLIES</t>
  </si>
  <si>
    <t>Janitorial Supplies</t>
  </si>
  <si>
    <t>FINANCIAL ACTIVITY SUMMARY YEAR-TO-DATE</t>
  </si>
  <si>
    <t>Family Discount</t>
  </si>
  <si>
    <t>On-time Discount</t>
  </si>
  <si>
    <t>Total Discounts</t>
  </si>
  <si>
    <t>I-11</t>
  </si>
  <si>
    <t>Discounts (On-time &amp; Family)</t>
  </si>
  <si>
    <t>Projected Surplus/(Deficit)</t>
  </si>
  <si>
    <t>LOAN PAYMENTS</t>
  </si>
  <si>
    <t>Loan Payments</t>
  </si>
  <si>
    <t>PRIOR YEAR'S DEBT TO CONFERENCE</t>
  </si>
  <si>
    <t>Total Loan Payments</t>
  </si>
  <si>
    <t>Prior Year's Debt to Conference</t>
  </si>
  <si>
    <t>Other Expenses:</t>
  </si>
  <si>
    <t>TOTAL EXPENSES</t>
  </si>
  <si>
    <t>OTHER EXPENSES</t>
  </si>
  <si>
    <t>Total Other Expenses</t>
  </si>
  <si>
    <r>
      <t>Total number of students PreK-10 from Budget Worksheet</t>
    </r>
    <r>
      <rPr>
        <sz val="10"/>
        <color indexed="10"/>
        <rFont val="Times New Roman"/>
        <family val="1"/>
      </rPr>
      <t xml:space="preserve"> (Must agree with Anticipated Enrollment above)</t>
    </r>
  </si>
  <si>
    <t>Year-to-Date</t>
  </si>
  <si>
    <t>StepUp K-8</t>
  </si>
  <si>
    <t>StepUp 9-10</t>
  </si>
  <si>
    <t>StepUp : Grades K-8</t>
  </si>
  <si>
    <t>StepUp Grades 9-10</t>
  </si>
  <si>
    <t>`</t>
  </si>
  <si>
    <t>Proposed</t>
  </si>
  <si>
    <t>Revised</t>
  </si>
  <si>
    <t>Secretary/Admin. Asst.</t>
  </si>
  <si>
    <t>Page 1</t>
  </si>
  <si>
    <t>TUITION</t>
  </si>
  <si>
    <t>OTHER</t>
  </si>
  <si>
    <t>``</t>
  </si>
  <si>
    <t>351 S. State Rd. 434</t>
  </si>
  <si>
    <t>Altamonte Springs, FL 32714</t>
  </si>
  <si>
    <t>TEACHER MONTHLY  REMITTANCE (COST PER TEACHER ONLY)</t>
  </si>
  <si>
    <t>ADDITIONAL LOCALLY FUNDED SCHOOL STAFF</t>
  </si>
  <si>
    <t>Mackin</t>
  </si>
  <si>
    <t>Proposed Number of Teachers:</t>
  </si>
  <si>
    <t>REVISED SCHOOL BUDGET</t>
  </si>
  <si>
    <t>Proposed Totals</t>
  </si>
  <si>
    <t>CURRENT Enrollment:</t>
  </si>
  <si>
    <t>PROPOSED Enrollment:</t>
  </si>
  <si>
    <t>Monthly Tuition</t>
  </si>
  <si>
    <t>Application</t>
  </si>
  <si>
    <t>Fees:  Registration/Application</t>
  </si>
  <si>
    <t xml:space="preserve">TUITION DISCOUNTS </t>
  </si>
  <si>
    <t>(Enter as a NEGATIVE number)</t>
  </si>
  <si>
    <t>X</t>
  </si>
  <si>
    <t>10 Months</t>
  </si>
  <si>
    <t>Conference Teacher Charges ONLY</t>
  </si>
  <si>
    <t>12 Months</t>
  </si>
  <si>
    <t>9-12</t>
  </si>
  <si>
    <t>Current Number of Teachers:</t>
  </si>
  <si>
    <t>Property-----TBD</t>
  </si>
  <si>
    <t>Van/Bus-----TBD</t>
  </si>
  <si>
    <t>Healthcare</t>
  </si>
  <si>
    <t xml:space="preserve">Annual Accreditation Fee $30 </t>
  </si>
  <si>
    <t xml:space="preserve">Learning A-Z Subscription </t>
  </si>
  <si>
    <t>MAPS-WrAP Testing</t>
  </si>
  <si>
    <t>Optional: MAPS Grades K-2, 9-12</t>
  </si>
  <si>
    <t>Optional: MAPS Skills Grades K-12</t>
  </si>
  <si>
    <t>Lexia Grades Pre-K - 2</t>
  </si>
  <si>
    <t>DREAMBOX Grades K-8</t>
  </si>
  <si>
    <t>Diploma Covers Grade 8</t>
  </si>
  <si>
    <t>School Supplies Fee Grades K-8</t>
  </si>
  <si>
    <t>Reading Plus Program Grades 3-8</t>
  </si>
  <si>
    <t>2020-2021</t>
  </si>
  <si>
    <t>INSTRUCTIONAL SUPPLIES &amp; CLASSROOM BUDGETS</t>
  </si>
  <si>
    <t>Worker</t>
  </si>
  <si>
    <t>Licenses</t>
  </si>
  <si>
    <t>Safety Svc</t>
  </si>
  <si>
    <t>Device Management</t>
  </si>
  <si>
    <t>Device</t>
  </si>
  <si>
    <t>Instructional Tools</t>
  </si>
  <si>
    <t>School Administration</t>
  </si>
  <si>
    <t>Teacher</t>
  </si>
  <si>
    <t>Unit Price</t>
  </si>
  <si>
    <t>(Capped @ $1,320)</t>
  </si>
  <si>
    <t>USE EMPLOYMENT COST CALCULATOR FOR EACH LFE</t>
  </si>
  <si>
    <t>IT SVC</t>
  </si>
  <si>
    <t>2021-2022 PROPOSED SCHOOL BUDGET</t>
  </si>
  <si>
    <t>2021-2022</t>
  </si>
  <si>
    <t>Audit Service/Step-Up</t>
  </si>
  <si>
    <t xml:space="preserve">Classroom Budgets </t>
  </si>
  <si>
    <t>VPK Teacher</t>
  </si>
  <si>
    <t>Aftercare</t>
  </si>
  <si>
    <t>Cafeteria</t>
  </si>
  <si>
    <t>Maintenance</t>
  </si>
  <si>
    <t>Administration</t>
  </si>
  <si>
    <t xml:space="preserve">Library </t>
  </si>
  <si>
    <t>Educational Supplies</t>
  </si>
  <si>
    <t>Grounds</t>
  </si>
  <si>
    <t>Trash Removal</t>
  </si>
  <si>
    <t>Churches</t>
  </si>
  <si>
    <t>SURF/Local Bank</t>
  </si>
  <si>
    <t>Curriculum</t>
  </si>
  <si>
    <t>Music</t>
  </si>
  <si>
    <t>Music Festival</t>
  </si>
  <si>
    <t>Physical Education</t>
  </si>
  <si>
    <t>Outdoor Education</t>
  </si>
  <si>
    <t>Field Trips</t>
  </si>
  <si>
    <t>Yearbook</t>
  </si>
  <si>
    <t>Robotics</t>
  </si>
  <si>
    <t>Graduation</t>
  </si>
  <si>
    <t>Intramurals/Varsity</t>
  </si>
  <si>
    <t>Technology</t>
  </si>
  <si>
    <t>Education Allowance</t>
  </si>
  <si>
    <t>WSF Student Fund</t>
  </si>
  <si>
    <t>Service Contracts</t>
  </si>
  <si>
    <t>Professional Fees</t>
  </si>
  <si>
    <t>Summer Projects</t>
  </si>
  <si>
    <t>Gym Expenses</t>
  </si>
  <si>
    <t>Uniforms</t>
  </si>
  <si>
    <t>Food Expense</t>
  </si>
  <si>
    <t>Aftercare Supplies</t>
  </si>
  <si>
    <t>Home &amp; School</t>
  </si>
  <si>
    <t>Miscellaneous</t>
  </si>
  <si>
    <t>Technology Budget Projection 2021-22 School Yr.</t>
  </si>
  <si>
    <r>
      <t>Return to the Office of Education by MARCH</t>
    </r>
    <r>
      <rPr>
        <b/>
        <sz val="14"/>
        <color indexed="10"/>
        <rFont val="Times New Roman"/>
        <family val="1"/>
      </rPr>
      <t xml:space="preserve"> 26, 2021</t>
    </r>
  </si>
  <si>
    <t xml:space="preserve">          Conference Teacher charge for 2021-2022 =  </t>
  </si>
  <si>
    <t>Send one copy of approved budget to: George J. Carrazana at george.carrazana@flcoe.org</t>
  </si>
  <si>
    <t>VPK - Accreditation Fee - $300</t>
  </si>
  <si>
    <t xml:space="preserve">EBSCO Subscription </t>
  </si>
  <si>
    <t>PreK-K $14 per student</t>
  </si>
  <si>
    <t>Gr.1-8(Inc9-10 IF no 11-12) $23 per student</t>
  </si>
  <si>
    <t>Grades 9-12 $59 per student</t>
  </si>
  <si>
    <t>Liability Insurance $127 per student Appx.</t>
  </si>
  <si>
    <t>Cleaning Svc. (Contract svc)</t>
  </si>
  <si>
    <t>2020/2021</t>
  </si>
  <si>
    <t>2021/2022</t>
  </si>
  <si>
    <r>
      <t xml:space="preserve">Monthly Teacher Charge </t>
    </r>
    <r>
      <rPr>
        <u/>
        <sz val="14"/>
        <rFont val="Arial"/>
        <family val="2"/>
      </rPr>
      <t>Gross</t>
    </r>
    <r>
      <rPr>
        <sz val="14"/>
        <rFont val="Arial"/>
        <family val="2"/>
      </rPr>
      <t xml:space="preserve"> Rate</t>
    </r>
  </si>
  <si>
    <t xml:space="preserve">     - Tithe Subsidy (30%)</t>
  </si>
  <si>
    <t xml:space="preserve">     - Non-Tithe Subsidy (10%)</t>
  </si>
  <si>
    <t xml:space="preserve">     10 Month Teacher Charges</t>
  </si>
  <si>
    <t xml:space="preserve">     12 Month Teacher Charges</t>
  </si>
  <si>
    <t xml:space="preserve">Proposed School Year 2021-2022 Rate is based upon 1.5% </t>
  </si>
  <si>
    <t>increase from previous year's rate as recommended. Per GC/ER</t>
  </si>
  <si>
    <r>
      <t xml:space="preserve">Office 365 - </t>
    </r>
    <r>
      <rPr>
        <sz val="12"/>
        <rFont val="Arial"/>
        <family val="2"/>
      </rPr>
      <t>Knowledge Worker (Board &amp; Treasurers)</t>
    </r>
  </si>
  <si>
    <r>
      <t xml:space="preserve">Adobe Creative Suite - </t>
    </r>
    <r>
      <rPr>
        <sz val="12"/>
        <rFont val="Arial"/>
        <family val="2"/>
      </rPr>
      <t>Per Employee</t>
    </r>
  </si>
  <si>
    <r>
      <rPr>
        <b/>
        <sz val="12"/>
        <rFont val="Arial"/>
        <family val="2"/>
      </rPr>
      <t>Printix</t>
    </r>
    <r>
      <rPr>
        <sz val="12"/>
        <rFont val="Arial"/>
        <family val="2"/>
      </rPr>
      <t xml:space="preserve"> - Printer Management-Knowledge Worker</t>
    </r>
  </si>
  <si>
    <r>
      <rPr>
        <b/>
        <sz val="12"/>
        <rFont val="Arial"/>
        <family val="2"/>
      </rPr>
      <t>Content Filtering</t>
    </r>
    <r>
      <rPr>
        <sz val="12"/>
        <rFont val="Arial"/>
        <family val="2"/>
      </rPr>
      <t xml:space="preserve"> -iBoss PreK-12 Grades</t>
    </r>
  </si>
  <si>
    <r>
      <rPr>
        <b/>
        <sz val="12"/>
        <rFont val="Arial"/>
        <family val="2"/>
      </rPr>
      <t>Suicide/Bullying Prevention</t>
    </r>
    <r>
      <rPr>
        <sz val="12"/>
        <rFont val="Arial"/>
        <family val="2"/>
      </rPr>
      <t xml:space="preserve"> - Gaggle 3-12 Grades</t>
    </r>
  </si>
  <si>
    <r>
      <rPr>
        <b/>
        <sz val="12"/>
        <rFont val="Arial"/>
        <family val="2"/>
      </rPr>
      <t>iPads</t>
    </r>
    <r>
      <rPr>
        <sz val="12"/>
        <rFont val="Arial"/>
        <family val="2"/>
      </rPr>
      <t>-MDM/ Per Device</t>
    </r>
  </si>
  <si>
    <r>
      <rPr>
        <b/>
        <sz val="12"/>
        <rFont val="Arial"/>
        <family val="2"/>
      </rPr>
      <t>Keyboarding</t>
    </r>
    <r>
      <rPr>
        <sz val="12"/>
        <rFont val="Arial"/>
        <family val="2"/>
      </rPr>
      <t>-Types 4-8 Grades</t>
    </r>
  </si>
  <si>
    <r>
      <rPr>
        <b/>
        <sz val="12"/>
        <rFont val="Arial"/>
        <family val="2"/>
      </rPr>
      <t>Coding Instructions</t>
    </r>
    <r>
      <rPr>
        <sz val="12"/>
        <rFont val="Arial"/>
        <family val="2"/>
      </rPr>
      <t xml:space="preserve"> - Codesters 6-8 Grades</t>
    </r>
  </si>
  <si>
    <r>
      <rPr>
        <b/>
        <sz val="12"/>
        <rFont val="Arial"/>
        <family val="2"/>
      </rPr>
      <t>Canvas LMS /</t>
    </r>
    <r>
      <rPr>
        <sz val="12"/>
        <rFont val="Arial"/>
        <family val="2"/>
      </rPr>
      <t xml:space="preserve"> 5-12 Grades</t>
    </r>
  </si>
  <si>
    <r>
      <t>Grade Guardian-</t>
    </r>
    <r>
      <rPr>
        <b/>
        <sz val="12"/>
        <color rgb="FFFF0000"/>
        <rFont val="Arial"/>
        <family val="2"/>
      </rPr>
      <t>OPTIONAL</t>
    </r>
    <r>
      <rPr>
        <b/>
        <sz val="12"/>
        <rFont val="Arial"/>
        <family val="2"/>
      </rPr>
      <t>-Tracks Student's Progress</t>
    </r>
  </si>
  <si>
    <r>
      <t>Instructor Insight-</t>
    </r>
    <r>
      <rPr>
        <b/>
        <sz val="12"/>
        <color rgb="FFFF0000"/>
        <rFont val="Arial"/>
        <family val="2"/>
      </rPr>
      <t>OPTIONAL</t>
    </r>
    <r>
      <rPr>
        <b/>
        <sz val="12"/>
        <rFont val="Arial"/>
        <family val="2"/>
      </rPr>
      <t>-Tracks instructor's Progress</t>
    </r>
  </si>
  <si>
    <r>
      <rPr>
        <b/>
        <sz val="12"/>
        <rFont val="Arial"/>
        <family val="2"/>
      </rPr>
      <t>Erate Consulting</t>
    </r>
    <r>
      <rPr>
        <sz val="12"/>
        <rFont val="Arial"/>
        <family val="2"/>
      </rPr>
      <t xml:space="preserve"> $500 per school + $41 per teacher</t>
    </r>
  </si>
  <si>
    <r>
      <rPr>
        <b/>
        <sz val="12"/>
        <rFont val="Arial"/>
        <family val="2"/>
      </rPr>
      <t>Desktop Monitoring</t>
    </r>
    <r>
      <rPr>
        <sz val="12"/>
        <rFont val="Arial"/>
        <family val="2"/>
      </rPr>
      <t>-Per Windows Device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</si>
</sst>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_);[Red]\(0.00\)"/>
    <numFmt numFmtId="166" formatCode="&quot;$&quot;#,##0;[Red]&quot;$&quot;#,##0"/>
    <numFmt numFmtId="167" formatCode="0_);\(0\)"/>
    <numFmt numFmtId="168" formatCode="_(* #,##0_);_(* \(#,##0\);_(* &quot;-&quot;??_);_(@_)"/>
    <numFmt numFmtId="169" formatCode="_(&quot;$&quot;* #,##0_);_(&quot;$&quot;* \(#,##0\);_(&quot;$&quot;* &quot;-&quot;??_);_(@_)"/>
    <numFmt numFmtId="170" formatCode="_(&quot;$&quot;* #,##0.0_);_(&quot;$&quot;* \(#,##0.0\);_(&quot;$&quot;* &quot;-&quot;??_);_(@_)"/>
  </numFmts>
  <fonts count="5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53"/>
      <name val="Arial"/>
      <family val="2"/>
    </font>
    <font>
      <b/>
      <sz val="10"/>
      <color indexed="53"/>
      <name val="Arial"/>
      <family val="2"/>
    </font>
    <font>
      <b/>
      <u/>
      <sz val="10"/>
      <color indexed="53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0"/>
      <name val="Times New Roman"/>
      <family val="1"/>
    </font>
    <font>
      <sz val="10"/>
      <color indexed="53"/>
      <name val="Times New Roman"/>
      <family val="1"/>
    </font>
    <font>
      <b/>
      <sz val="10"/>
      <color indexed="53"/>
      <name val="Times New Roman"/>
      <family val="1"/>
    </font>
    <font>
      <sz val="12"/>
      <color indexed="10"/>
      <name val="Times New Roman"/>
      <family val="1"/>
    </font>
    <font>
      <sz val="14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sz val="12"/>
      <color indexed="53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color indexed="53"/>
      <name val="Times New Roman"/>
      <family val="1"/>
    </font>
    <font>
      <sz val="10"/>
      <name val="Arial Narrow"/>
      <family val="2"/>
    </font>
    <font>
      <b/>
      <u/>
      <sz val="10"/>
      <name val="Arial Narrow"/>
      <family val="2"/>
    </font>
    <font>
      <b/>
      <sz val="10"/>
      <name val="Arial Narrow"/>
      <family val="2"/>
    </font>
    <font>
      <b/>
      <sz val="8"/>
      <name val="Times New Roman"/>
      <family val="1"/>
    </font>
    <font>
      <b/>
      <sz val="12"/>
      <color indexed="12"/>
      <name val="Times New Roman"/>
      <family val="1"/>
    </font>
    <font>
      <b/>
      <sz val="9"/>
      <name val="Times New Roman"/>
      <family val="1"/>
    </font>
    <font>
      <b/>
      <sz val="12"/>
      <color rgb="FF0070C0"/>
      <name val="Times New Roman"/>
      <family val="1"/>
    </font>
    <font>
      <b/>
      <sz val="14"/>
      <color indexed="1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indexed="12"/>
      <name val="Times New Roman"/>
      <family val="1"/>
    </font>
    <font>
      <sz val="11"/>
      <color rgb="FF9C5700"/>
      <name val="Calibri"/>
      <family val="2"/>
      <scheme val="minor"/>
    </font>
    <font>
      <b/>
      <sz val="10"/>
      <color theme="4"/>
      <name val="Times New Roman"/>
      <family val="1"/>
    </font>
    <font>
      <b/>
      <sz val="10"/>
      <color theme="5"/>
      <name val="Times New Roman"/>
      <family val="1"/>
    </font>
    <font>
      <b/>
      <sz val="11"/>
      <color rgb="FF9C5700"/>
      <name val="Calibri"/>
      <family val="2"/>
      <scheme val="minor"/>
    </font>
    <font>
      <b/>
      <sz val="9"/>
      <color rgb="FFFF0000"/>
      <name val="Times New Roman"/>
      <family val="1"/>
    </font>
    <font>
      <sz val="14"/>
      <name val="Arial"/>
      <family val="2"/>
    </font>
    <font>
      <u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41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41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EB9C"/>
      </patternFill>
    </fill>
    <fill>
      <patternFill patternType="solid">
        <fgColor rgb="FFFFC000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2" fillId="14" borderId="0" applyNumberFormat="0" applyBorder="0" applyAlignment="0" applyProtection="0"/>
    <xf numFmtId="0" fontId="1" fillId="0" borderId="0"/>
  </cellStyleXfs>
  <cellXfs count="6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9" fillId="0" borderId="0" xfId="0" applyNumberFormat="1" applyFont="1"/>
    <xf numFmtId="0" fontId="9" fillId="0" borderId="0" xfId="0" applyFont="1"/>
    <xf numFmtId="0" fontId="9" fillId="0" borderId="0" xfId="0" applyFont="1" applyBorder="1"/>
    <xf numFmtId="37" fontId="2" fillId="0" borderId="1" xfId="1" applyNumberFormat="1" applyFont="1" applyFill="1" applyBorder="1" applyAlignment="1" applyProtection="1">
      <alignment horizontal="center" vertical="center"/>
      <protection locked="0"/>
    </xf>
    <xf numFmtId="5" fontId="6" fillId="2" borderId="2" xfId="1" applyNumberFormat="1" applyFont="1" applyFill="1" applyBorder="1" applyAlignment="1" applyProtection="1">
      <alignment horizontal="center" vertical="center"/>
      <protection locked="0"/>
    </xf>
    <xf numFmtId="5" fontId="6" fillId="2" borderId="3" xfId="1" applyNumberFormat="1" applyFont="1" applyFill="1" applyBorder="1" applyAlignment="1" applyProtection="1">
      <alignment horizontal="center" vertical="center"/>
      <protection locked="0"/>
    </xf>
    <xf numFmtId="37" fontId="6" fillId="2" borderId="4" xfId="1" applyNumberFormat="1" applyFont="1" applyFill="1" applyBorder="1" applyAlignment="1" applyProtection="1">
      <alignment horizontal="center" vertical="center"/>
      <protection locked="0"/>
    </xf>
    <xf numFmtId="37" fontId="6" fillId="2" borderId="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5" fontId="5" fillId="0" borderId="0" xfId="1" applyNumberFormat="1" applyFont="1" applyBorder="1" applyAlignment="1" applyProtection="1">
      <alignment horizontal="left"/>
    </xf>
    <xf numFmtId="44" fontId="1" fillId="0" borderId="0" xfId="1" applyProtection="1"/>
    <xf numFmtId="0" fontId="0" fillId="0" borderId="0" xfId="0" applyAlignment="1" applyProtection="1">
      <alignment horizontal="center"/>
    </xf>
    <xf numFmtId="0" fontId="6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wrapText="1"/>
    </xf>
    <xf numFmtId="44" fontId="2" fillId="3" borderId="8" xfId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/>
    </xf>
    <xf numFmtId="44" fontId="1" fillId="3" borderId="12" xfId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6" fontId="0" fillId="0" borderId="0" xfId="0" applyNumberFormat="1" applyProtection="1"/>
    <xf numFmtId="0" fontId="2" fillId="2" borderId="6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6" fontId="0" fillId="4" borderId="2" xfId="0" applyNumberFormat="1" applyFill="1" applyBorder="1" applyAlignment="1" applyProtection="1">
      <alignment horizontal="center"/>
    </xf>
    <xf numFmtId="5" fontId="1" fillId="0" borderId="1" xfId="1" applyNumberFormat="1" applyFont="1" applyFill="1" applyBorder="1" applyAlignment="1" applyProtection="1">
      <alignment horizontal="center" vertical="center"/>
      <protection locked="0"/>
    </xf>
    <xf numFmtId="167" fontId="1" fillId="0" borderId="1" xfId="1" applyNumberFormat="1" applyFont="1" applyFill="1" applyBorder="1" applyAlignment="1" applyProtection="1">
      <alignment horizontal="center" vertical="center"/>
      <protection locked="0"/>
    </xf>
    <xf numFmtId="6" fontId="1" fillId="3" borderId="13" xfId="1" applyNumberFormat="1" applyFont="1" applyFill="1" applyBorder="1" applyAlignment="1" applyProtection="1">
      <alignment horizontal="center"/>
    </xf>
    <xf numFmtId="6" fontId="1" fillId="3" borderId="14" xfId="1" applyNumberFormat="1" applyFont="1" applyFill="1" applyBorder="1" applyAlignment="1" applyProtection="1">
      <alignment horizontal="center"/>
    </xf>
    <xf numFmtId="6" fontId="1" fillId="3" borderId="12" xfId="1" applyNumberFormat="1" applyFont="1" applyFill="1" applyBorder="1" applyAlignment="1" applyProtection="1">
      <alignment horizontal="center"/>
    </xf>
    <xf numFmtId="6" fontId="1" fillId="2" borderId="2" xfId="1" applyNumberFormat="1" applyFont="1" applyFill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3" fillId="5" borderId="0" xfId="0" applyFont="1" applyFill="1" applyAlignment="1" applyProtection="1">
      <alignment horizontal="center"/>
    </xf>
    <xf numFmtId="0" fontId="17" fillId="5" borderId="0" xfId="0" applyFont="1" applyFill="1" applyAlignment="1" applyProtection="1">
      <alignment horizontal="center"/>
    </xf>
    <xf numFmtId="0" fontId="14" fillId="5" borderId="0" xfId="0" applyFont="1" applyFill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4" fillId="5" borderId="0" xfId="0" applyFont="1" applyFill="1" applyBorder="1" applyAlignment="1" applyProtection="1">
      <alignment horizontal="center" vertical="center"/>
    </xf>
    <xf numFmtId="0" fontId="14" fillId="5" borderId="0" xfId="0" applyFont="1" applyFill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13" fillId="5" borderId="0" xfId="0" applyFont="1" applyFill="1" applyAlignment="1" applyProtection="1">
      <alignment horizontal="left" vertical="center"/>
    </xf>
    <xf numFmtId="0" fontId="13" fillId="5" borderId="0" xfId="0" applyFont="1" applyFill="1" applyBorder="1" applyAlignment="1" applyProtection="1">
      <alignment horizontal="right" vertical="center"/>
    </xf>
    <xf numFmtId="0" fontId="14" fillId="5" borderId="0" xfId="0" applyFont="1" applyFill="1" applyBorder="1" applyAlignment="1" applyProtection="1">
      <alignment horizontal="left" vertical="center"/>
    </xf>
    <xf numFmtId="0" fontId="14" fillId="5" borderId="0" xfId="0" applyFont="1" applyFill="1" applyProtection="1"/>
    <xf numFmtId="0" fontId="14" fillId="5" borderId="0" xfId="0" applyFont="1" applyFill="1"/>
    <xf numFmtId="0" fontId="14" fillId="5" borderId="0" xfId="0" applyFont="1" applyFill="1" applyBorder="1" applyProtection="1"/>
    <xf numFmtId="0" fontId="14" fillId="5" borderId="0" xfId="0" applyFont="1" applyFill="1" applyBorder="1"/>
    <xf numFmtId="166" fontId="14" fillId="5" borderId="0" xfId="0" applyNumberFormat="1" applyFont="1" applyFill="1" applyBorder="1" applyProtection="1"/>
    <xf numFmtId="4" fontId="14" fillId="5" borderId="0" xfId="0" applyNumberFormat="1" applyFont="1" applyFill="1" applyBorder="1"/>
    <xf numFmtId="0" fontId="14" fillId="0" borderId="0" xfId="0" applyFont="1" applyFill="1"/>
    <xf numFmtId="0" fontId="14" fillId="6" borderId="0" xfId="0" applyFont="1" applyFill="1" applyBorder="1" applyAlignment="1" applyProtection="1">
      <alignment horizontal="center" vertical="center"/>
    </xf>
    <xf numFmtId="0" fontId="18" fillId="5" borderId="0" xfId="0" applyFont="1" applyFill="1"/>
    <xf numFmtId="0" fontId="18" fillId="0" borderId="0" xfId="0" applyFont="1" applyFill="1"/>
    <xf numFmtId="0" fontId="13" fillId="5" borderId="0" xfId="0" applyFont="1" applyFill="1"/>
    <xf numFmtId="0" fontId="14" fillId="5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7" borderId="0" xfId="0" applyFont="1" applyFill="1" applyAlignment="1" applyProtection="1">
      <alignment horizontal="left"/>
    </xf>
    <xf numFmtId="0" fontId="14" fillId="8" borderId="0" xfId="0" applyFont="1" applyFill="1" applyAlignment="1" applyProtection="1">
      <alignment horizontal="center" vertical="center"/>
    </xf>
    <xf numFmtId="0" fontId="14" fillId="8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>
      <alignment horizontal="center" vertical="center"/>
    </xf>
    <xf numFmtId="0" fontId="14" fillId="8" borderId="0" xfId="0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9" fillId="2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Fill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wrapText="1"/>
    </xf>
    <xf numFmtId="0" fontId="14" fillId="9" borderId="0" xfId="0" applyFont="1" applyFill="1" applyAlignment="1" applyProtection="1">
      <alignment horizontal="center"/>
    </xf>
    <xf numFmtId="0" fontId="23" fillId="9" borderId="0" xfId="0" applyFont="1" applyFill="1" applyAlignment="1" applyProtection="1">
      <alignment horizontal="center"/>
    </xf>
    <xf numFmtId="0" fontId="9" fillId="9" borderId="0" xfId="0" applyFont="1" applyFill="1" applyAlignment="1" applyProtection="1">
      <alignment horizontal="left"/>
    </xf>
    <xf numFmtId="0" fontId="14" fillId="6" borderId="0" xfId="0" applyFont="1" applyFill="1" applyAlignment="1" applyProtection="1">
      <alignment horizontal="left"/>
    </xf>
    <xf numFmtId="0" fontId="14" fillId="6" borderId="0" xfId="0" applyFont="1" applyFill="1" applyAlignment="1" applyProtection="1">
      <alignment horizontal="left" vertical="center"/>
    </xf>
    <xf numFmtId="18" fontId="14" fillId="6" borderId="0" xfId="0" applyNumberFormat="1" applyFont="1" applyFill="1" applyAlignment="1" applyProtection="1">
      <alignment horizontal="center" vertical="center"/>
    </xf>
    <xf numFmtId="0" fontId="9" fillId="6" borderId="0" xfId="0" applyFont="1" applyFill="1" applyAlignment="1" applyProtection="1">
      <alignment horizontal="left"/>
    </xf>
    <xf numFmtId="0" fontId="14" fillId="6" borderId="0" xfId="0" applyFont="1" applyFill="1" applyBorder="1" applyAlignment="1" applyProtection="1">
      <alignment horizontal="center" vertical="center" wrapText="1"/>
    </xf>
    <xf numFmtId="0" fontId="14" fillId="6" borderId="0" xfId="0" applyFont="1" applyFill="1" applyBorder="1" applyAlignment="1" applyProtection="1">
      <alignment horizontal="left" vertical="center" wrapText="1"/>
    </xf>
    <xf numFmtId="49" fontId="14" fillId="6" borderId="0" xfId="0" applyNumberFormat="1" applyFont="1" applyFill="1" applyBorder="1" applyAlignment="1" applyProtection="1">
      <alignment horizontal="center" vertical="center" wrapText="1"/>
    </xf>
    <xf numFmtId="164" fontId="14" fillId="6" borderId="0" xfId="0" applyNumberFormat="1" applyFont="1" applyFill="1" applyBorder="1" applyAlignment="1" applyProtection="1">
      <alignment horizontal="center" vertical="center" wrapText="1"/>
    </xf>
    <xf numFmtId="0" fontId="14" fillId="6" borderId="0" xfId="0" applyFont="1" applyFill="1" applyAlignment="1" applyProtection="1">
      <alignment horizontal="right" vertical="center"/>
    </xf>
    <xf numFmtId="0" fontId="14" fillId="6" borderId="0" xfId="0" applyFont="1" applyFill="1" applyBorder="1" applyAlignment="1" applyProtection="1">
      <alignment horizontal="left" vertical="center"/>
    </xf>
    <xf numFmtId="0" fontId="14" fillId="6" borderId="0" xfId="0" applyFont="1" applyFill="1" applyAlignment="1" applyProtection="1">
      <alignment horizontal="right"/>
    </xf>
    <xf numFmtId="165" fontId="14" fillId="6" borderId="0" xfId="0" applyNumberFormat="1" applyFont="1" applyFill="1" applyBorder="1" applyAlignment="1" applyProtection="1">
      <alignment horizontal="left" vertical="center"/>
    </xf>
    <xf numFmtId="0" fontId="23" fillId="6" borderId="0" xfId="0" applyFont="1" applyFill="1" applyAlignment="1" applyProtection="1">
      <alignment horizontal="left" vertical="center"/>
    </xf>
    <xf numFmtId="0" fontId="14" fillId="6" borderId="0" xfId="0" applyFont="1" applyFill="1"/>
    <xf numFmtId="0" fontId="14" fillId="6" borderId="0" xfId="0" applyFont="1" applyFill="1" applyBorder="1"/>
    <xf numFmtId="0" fontId="14" fillId="8" borderId="0" xfId="0" applyFont="1" applyFill="1" applyProtection="1"/>
    <xf numFmtId="49" fontId="8" fillId="5" borderId="0" xfId="0" applyNumberFormat="1" applyFont="1" applyFill="1"/>
    <xf numFmtId="49" fontId="9" fillId="5" borderId="0" xfId="0" applyNumberFormat="1" applyFont="1" applyFill="1"/>
    <xf numFmtId="0" fontId="9" fillId="5" borderId="0" xfId="0" applyFont="1" applyFill="1"/>
    <xf numFmtId="0" fontId="9" fillId="5" borderId="15" xfId="0" applyFont="1" applyFill="1" applyBorder="1"/>
    <xf numFmtId="0" fontId="9" fillId="5" borderId="16" xfId="0" applyFont="1" applyFill="1" applyBorder="1"/>
    <xf numFmtId="0" fontId="9" fillId="5" borderId="17" xfId="0" applyFont="1" applyFill="1" applyBorder="1"/>
    <xf numFmtId="0" fontId="9" fillId="5" borderId="18" xfId="0" applyFont="1" applyFill="1" applyBorder="1"/>
    <xf numFmtId="0" fontId="8" fillId="5" borderId="16" xfId="0" applyFont="1" applyFill="1" applyBorder="1"/>
    <xf numFmtId="0" fontId="9" fillId="5" borderId="19" xfId="0" applyFont="1" applyFill="1" applyBorder="1"/>
    <xf numFmtId="0" fontId="9" fillId="5" borderId="20" xfId="0" applyFont="1" applyFill="1" applyBorder="1"/>
    <xf numFmtId="0" fontId="9" fillId="5" borderId="0" xfId="0" applyFont="1" applyFill="1" applyBorder="1"/>
    <xf numFmtId="0" fontId="9" fillId="5" borderId="21" xfId="0" applyFont="1" applyFill="1" applyBorder="1"/>
    <xf numFmtId="0" fontId="8" fillId="5" borderId="20" xfId="0" applyFont="1" applyFill="1" applyBorder="1"/>
    <xf numFmtId="0" fontId="9" fillId="5" borderId="22" xfId="0" applyFont="1" applyFill="1" applyBorder="1"/>
    <xf numFmtId="0" fontId="9" fillId="5" borderId="23" xfId="0" applyFont="1" applyFill="1" applyBorder="1"/>
    <xf numFmtId="0" fontId="8" fillId="5" borderId="0" xfId="0" applyFont="1" applyFill="1" applyBorder="1"/>
    <xf numFmtId="0" fontId="8" fillId="5" borderId="17" xfId="0" applyFont="1" applyFill="1" applyBorder="1"/>
    <xf numFmtId="0" fontId="8" fillId="5" borderId="24" xfId="0" applyFont="1" applyFill="1" applyBorder="1"/>
    <xf numFmtId="0" fontId="8" fillId="5" borderId="25" xfId="0" applyFont="1" applyFill="1" applyBorder="1"/>
    <xf numFmtId="0" fontId="8" fillId="5" borderId="26" xfId="0" applyFont="1" applyFill="1" applyBorder="1"/>
    <xf numFmtId="40" fontId="11" fillId="5" borderId="22" xfId="0" applyNumberFormat="1" applyFont="1" applyFill="1" applyBorder="1"/>
    <xf numFmtId="40" fontId="11" fillId="5" borderId="0" xfId="0" applyNumberFormat="1" applyFont="1" applyFill="1" applyBorder="1"/>
    <xf numFmtId="40" fontId="11" fillId="5" borderId="21" xfId="0" applyNumberFormat="1" applyFont="1" applyFill="1" applyBorder="1"/>
    <xf numFmtId="0" fontId="9" fillId="5" borderId="27" xfId="0" applyFont="1" applyFill="1" applyBorder="1"/>
    <xf numFmtId="0" fontId="9" fillId="5" borderId="28" xfId="0" applyFont="1" applyFill="1" applyBorder="1"/>
    <xf numFmtId="40" fontId="11" fillId="5" borderId="29" xfId="0" applyNumberFormat="1" applyFont="1" applyFill="1" applyBorder="1"/>
    <xf numFmtId="40" fontId="11" fillId="5" borderId="28" xfId="0" applyNumberFormat="1" applyFont="1" applyFill="1" applyBorder="1"/>
    <xf numFmtId="40" fontId="11" fillId="5" borderId="30" xfId="0" applyNumberFormat="1" applyFont="1" applyFill="1" applyBorder="1"/>
    <xf numFmtId="40" fontId="9" fillId="5" borderId="0" xfId="0" applyNumberFormat="1" applyFont="1" applyFill="1" applyBorder="1"/>
    <xf numFmtId="0" fontId="9" fillId="5" borderId="30" xfId="0" applyFont="1" applyFill="1" applyBorder="1"/>
    <xf numFmtId="0" fontId="9" fillId="5" borderId="31" xfId="0" applyFont="1" applyFill="1" applyBorder="1"/>
    <xf numFmtId="0" fontId="9" fillId="5" borderId="32" xfId="0" applyFont="1" applyFill="1" applyBorder="1"/>
    <xf numFmtId="0" fontId="9" fillId="5" borderId="33" xfId="0" applyFont="1" applyFill="1" applyBorder="1"/>
    <xf numFmtId="0" fontId="30" fillId="8" borderId="0" xfId="0" applyFont="1" applyFill="1" applyAlignment="1" applyProtection="1">
      <alignment horizontal="left" vertical="center"/>
    </xf>
    <xf numFmtId="0" fontId="30" fillId="8" borderId="0" xfId="0" applyFont="1" applyFill="1" applyAlignment="1" applyProtection="1">
      <alignment horizontal="center" vertical="center"/>
    </xf>
    <xf numFmtId="0" fontId="30" fillId="8" borderId="0" xfId="0" applyFont="1" applyFill="1" applyBorder="1" applyAlignment="1" applyProtection="1">
      <alignment horizontal="left" vertical="center"/>
    </xf>
    <xf numFmtId="0" fontId="30" fillId="8" borderId="0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21" fillId="0" borderId="0" xfId="0" applyFont="1" applyAlignment="1" applyProtection="1">
      <alignment horizontal="center"/>
    </xf>
    <xf numFmtId="0" fontId="14" fillId="0" borderId="0" xfId="0" applyFont="1" applyFill="1" applyProtection="1"/>
    <xf numFmtId="0" fontId="18" fillId="0" borderId="0" xfId="0" applyFont="1" applyFill="1" applyProtection="1"/>
    <xf numFmtId="49" fontId="14" fillId="0" borderId="0" xfId="0" applyNumberFormat="1" applyFont="1" applyFill="1" applyProtection="1"/>
    <xf numFmtId="38" fontId="14" fillId="8" borderId="0" xfId="0" applyNumberFormat="1" applyFont="1" applyFill="1" applyAlignment="1" applyProtection="1">
      <alignment horizontal="center" vertical="center"/>
    </xf>
    <xf numFmtId="38" fontId="14" fillId="8" borderId="0" xfId="0" applyNumberFormat="1" applyFont="1" applyFill="1" applyProtection="1"/>
    <xf numFmtId="38" fontId="14" fillId="8" borderId="0" xfId="0" applyNumberFormat="1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Border="1" applyAlignment="1" applyProtection="1">
      <alignment horizontal="center" vertical="center" wrapText="1"/>
      <protection locked="0"/>
    </xf>
    <xf numFmtId="38" fontId="14" fillId="8" borderId="0" xfId="0" applyNumberFormat="1" applyFont="1" applyFill="1" applyAlignment="1" applyProtection="1">
      <alignment horizontal="left" vertical="center"/>
    </xf>
    <xf numFmtId="38" fontId="14" fillId="5" borderId="0" xfId="0" applyNumberFormat="1" applyFont="1" applyFill="1" applyBorder="1" applyAlignment="1"/>
    <xf numFmtId="38" fontId="18" fillId="5" borderId="0" xfId="0" applyNumberFormat="1" applyFont="1" applyFill="1" applyBorder="1" applyAlignment="1" applyProtection="1"/>
    <xf numFmtId="38" fontId="14" fillId="5" borderId="0" xfId="0" applyNumberFormat="1" applyFont="1" applyFill="1" applyAlignment="1"/>
    <xf numFmtId="38" fontId="14" fillId="5" borderId="0" xfId="0" applyNumberFormat="1" applyFont="1" applyFill="1" applyAlignment="1" applyProtection="1"/>
    <xf numFmtId="38" fontId="14" fillId="5" borderId="0" xfId="0" applyNumberFormat="1" applyFont="1" applyFill="1" applyBorder="1" applyAlignment="1" applyProtection="1"/>
    <xf numFmtId="38" fontId="14" fillId="8" borderId="0" xfId="0" applyNumberFormat="1" applyFont="1" applyFill="1" applyBorder="1" applyAlignment="1" applyProtection="1">
      <alignment horizontal="left" vertical="center"/>
    </xf>
    <xf numFmtId="38" fontId="30" fillId="8" borderId="0" xfId="0" applyNumberFormat="1" applyFont="1" applyFill="1" applyAlignment="1" applyProtection="1">
      <alignment horizontal="center" vertical="center"/>
    </xf>
    <xf numFmtId="38" fontId="30" fillId="8" borderId="0" xfId="0" applyNumberFormat="1" applyFont="1" applyFill="1" applyAlignment="1" applyProtection="1">
      <alignment horizontal="left" vertical="center"/>
    </xf>
    <xf numFmtId="38" fontId="30" fillId="8" borderId="0" xfId="0" applyNumberFormat="1" applyFont="1" applyFill="1" applyProtection="1"/>
    <xf numFmtId="38" fontId="30" fillId="8" borderId="0" xfId="0" applyNumberFormat="1" applyFont="1" applyFill="1" applyBorder="1" applyAlignment="1" applyProtection="1">
      <alignment horizontal="center" vertical="center"/>
    </xf>
    <xf numFmtId="38" fontId="14" fillId="8" borderId="0" xfId="0" applyNumberFormat="1" applyFont="1" applyFill="1" applyAlignment="1" applyProtection="1">
      <alignment horizontal="right" vertical="center"/>
    </xf>
    <xf numFmtId="38" fontId="14" fillId="0" borderId="0" xfId="0" applyNumberFormat="1" applyFont="1" applyProtection="1"/>
    <xf numFmtId="38" fontId="13" fillId="0" borderId="0" xfId="0" applyNumberFormat="1" applyFont="1" applyFill="1" applyAlignment="1" applyProtection="1">
      <alignment horizontal="center" vertical="center"/>
    </xf>
    <xf numFmtId="38" fontId="13" fillId="0" borderId="0" xfId="0" applyNumberFormat="1" applyFont="1" applyFill="1" applyBorder="1" applyProtection="1"/>
    <xf numFmtId="38" fontId="14" fillId="0" borderId="0" xfId="0" applyNumberFormat="1" applyFont="1" applyFill="1" applyBorder="1" applyAlignment="1" applyProtection="1">
      <alignment horizontal="right"/>
    </xf>
    <xf numFmtId="38" fontId="14" fillId="0" borderId="0" xfId="0" applyNumberFormat="1" applyFont="1" applyFill="1" applyBorder="1" applyAlignment="1" applyProtection="1">
      <alignment horizontal="left" vertical="center"/>
    </xf>
    <xf numFmtId="9" fontId="14" fillId="0" borderId="0" xfId="0" applyNumberFormat="1" applyFont="1" applyProtection="1"/>
    <xf numFmtId="44" fontId="13" fillId="0" borderId="0" xfId="0" applyNumberFormat="1" applyFont="1" applyProtection="1"/>
    <xf numFmtId="38" fontId="14" fillId="0" borderId="0" xfId="0" applyNumberFormat="1" applyFont="1" applyFill="1" applyAlignment="1" applyProtection="1">
      <alignment horizontal="center" vertical="center"/>
    </xf>
    <xf numFmtId="38" fontId="14" fillId="0" borderId="0" xfId="0" applyNumberFormat="1" applyFont="1" applyFill="1" applyAlignment="1" applyProtection="1">
      <alignment horizontal="left" vertical="center"/>
    </xf>
    <xf numFmtId="38" fontId="14" fillId="0" borderId="0" xfId="0" applyNumberFormat="1" applyFont="1" applyFill="1" applyAlignment="1" applyProtection="1">
      <alignment horizontal="right" vertical="center"/>
    </xf>
    <xf numFmtId="38" fontId="14" fillId="0" borderId="0" xfId="0" applyNumberFormat="1" applyFont="1" applyFill="1" applyProtection="1"/>
    <xf numFmtId="38" fontId="13" fillId="0" borderId="0" xfId="0" applyNumberFormat="1" applyFont="1" applyFill="1" applyBorder="1" applyAlignment="1" applyProtection="1">
      <alignment horizontal="right"/>
    </xf>
    <xf numFmtId="38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right" vertical="center"/>
    </xf>
    <xf numFmtId="38" fontId="9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horizontal="right" vertical="center"/>
    </xf>
    <xf numFmtId="38" fontId="14" fillId="0" borderId="25" xfId="0" applyNumberFormat="1" applyFont="1" applyFill="1" applyBorder="1" applyAlignment="1" applyProtection="1">
      <alignment horizontal="right" vertical="center"/>
      <protection locked="0"/>
    </xf>
    <xf numFmtId="38" fontId="14" fillId="0" borderId="0" xfId="0" applyNumberFormat="1" applyFont="1" applyFill="1" applyBorder="1" applyProtection="1"/>
    <xf numFmtId="38" fontId="14" fillId="0" borderId="0" xfId="0" applyNumberFormat="1" applyFont="1" applyFill="1" applyBorder="1" applyAlignment="1" applyProtection="1">
      <alignment horizontal="right" vertical="center"/>
    </xf>
    <xf numFmtId="38" fontId="13" fillId="0" borderId="0" xfId="0" applyNumberFormat="1" applyFont="1" applyFill="1" applyBorder="1" applyAlignment="1" applyProtection="1">
      <alignment horizontal="center" vertical="center"/>
    </xf>
    <xf numFmtId="38" fontId="26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horizontal="left" vertical="center"/>
    </xf>
    <xf numFmtId="0" fontId="14" fillId="0" borderId="0" xfId="0" applyFont="1" applyFill="1" applyBorder="1" applyProtection="1"/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Protection="1"/>
    <xf numFmtId="0" fontId="28" fillId="0" borderId="0" xfId="0" applyFont="1" applyFill="1" applyAlignment="1" applyProtection="1">
      <alignment horizontal="right"/>
    </xf>
    <xf numFmtId="0" fontId="13" fillId="0" borderId="0" xfId="0" applyFont="1" applyFill="1" applyProtection="1"/>
    <xf numFmtId="38" fontId="13" fillId="0" borderId="0" xfId="0" applyNumberFormat="1" applyFont="1" applyFill="1" applyProtection="1"/>
    <xf numFmtId="0" fontId="18" fillId="0" borderId="0" xfId="0" applyFont="1" applyFill="1" applyBorder="1" applyProtection="1"/>
    <xf numFmtId="38" fontId="14" fillId="0" borderId="0" xfId="0" applyNumberFormat="1" applyFont="1" applyFill="1" applyAlignment="1" applyProtection="1"/>
    <xf numFmtId="38" fontId="28" fillId="0" borderId="0" xfId="0" applyNumberFormat="1" applyFont="1" applyFill="1" applyAlignment="1" applyProtection="1">
      <alignment horizontal="right"/>
    </xf>
    <xf numFmtId="38" fontId="23" fillId="0" borderId="0" xfId="0" applyNumberFormat="1" applyFont="1" applyFill="1" applyAlignment="1" applyProtection="1">
      <alignment horizontal="left" vertical="center"/>
    </xf>
    <xf numFmtId="38" fontId="35" fillId="0" borderId="0" xfId="0" applyNumberFormat="1" applyFont="1" applyFill="1" applyBorder="1" applyAlignment="1" applyProtection="1"/>
    <xf numFmtId="38" fontId="13" fillId="0" borderId="0" xfId="0" applyNumberFormat="1" applyFont="1" applyFill="1" applyBorder="1" applyAlignment="1" applyProtection="1">
      <alignment horizontal="left"/>
    </xf>
    <xf numFmtId="38" fontId="13" fillId="0" borderId="0" xfId="0" applyNumberFormat="1" applyFont="1" applyFill="1" applyAlignment="1" applyProtection="1">
      <alignment horizontal="left"/>
    </xf>
    <xf numFmtId="38" fontId="13" fillId="0" borderId="0" xfId="0" applyNumberFormat="1" applyFont="1" applyFill="1" applyAlignment="1" applyProtection="1"/>
    <xf numFmtId="38" fontId="14" fillId="0" borderId="0" xfId="0" applyNumberFormat="1" applyFont="1" applyFill="1" applyBorder="1" applyAlignment="1" applyProtection="1">
      <protection locked="0"/>
    </xf>
    <xf numFmtId="38" fontId="18" fillId="0" borderId="0" xfId="0" applyNumberFormat="1" applyFont="1" applyFill="1" applyBorder="1" applyProtection="1"/>
    <xf numFmtId="38" fontId="14" fillId="12" borderId="0" xfId="0" applyNumberFormat="1" applyFont="1" applyFill="1" applyBorder="1" applyProtection="1"/>
    <xf numFmtId="38" fontId="14" fillId="12" borderId="0" xfId="0" applyNumberFormat="1" applyFont="1" applyFill="1" applyAlignment="1" applyProtection="1">
      <alignment horizontal="center" vertical="center"/>
    </xf>
    <xf numFmtId="38" fontId="14" fillId="12" borderId="0" xfId="0" applyNumberFormat="1" applyFont="1" applyFill="1" applyProtection="1"/>
    <xf numFmtId="38" fontId="14" fillId="12" borderId="0" xfId="0" applyNumberFormat="1" applyFont="1" applyFill="1" applyBorder="1" applyAlignment="1" applyProtection="1">
      <alignment horizontal="center" vertical="center"/>
    </xf>
    <xf numFmtId="38" fontId="13" fillId="12" borderId="0" xfId="0" applyNumberFormat="1" applyFont="1" applyFill="1" applyAlignment="1" applyProtection="1">
      <alignment horizontal="center" vertical="center"/>
    </xf>
    <xf numFmtId="38" fontId="13" fillId="12" borderId="0" xfId="0" applyNumberFormat="1" applyFont="1" applyFill="1" applyBorder="1" applyAlignment="1" applyProtection="1">
      <alignment horizontal="center" vertical="center"/>
    </xf>
    <xf numFmtId="38" fontId="26" fillId="12" borderId="0" xfId="0" applyNumberFormat="1" applyFont="1" applyFill="1" applyBorder="1" applyAlignment="1" applyProtection="1">
      <alignment horizontal="center" vertical="center"/>
    </xf>
    <xf numFmtId="38" fontId="13" fillId="12" borderId="0" xfId="0" applyNumberFormat="1" applyFont="1" applyFill="1" applyBorder="1" applyAlignment="1" applyProtection="1">
      <alignment horizontal="right"/>
    </xf>
    <xf numFmtId="38" fontId="14" fillId="12" borderId="0" xfId="0" applyNumberFormat="1" applyFont="1" applyFill="1" applyBorder="1" applyAlignment="1" applyProtection="1">
      <alignment horizontal="right"/>
    </xf>
    <xf numFmtId="38" fontId="14" fillId="12" borderId="0" xfId="0" applyNumberFormat="1" applyFont="1" applyFill="1" applyBorder="1" applyAlignment="1" applyProtection="1">
      <alignment horizontal="right" vertical="center"/>
    </xf>
    <xf numFmtId="38" fontId="14" fillId="12" borderId="0" xfId="0" applyNumberFormat="1" applyFont="1" applyFill="1" applyBorder="1" applyAlignment="1" applyProtection="1">
      <alignment horizontal="left" vertical="center"/>
    </xf>
    <xf numFmtId="38" fontId="14" fillId="12" borderId="0" xfId="0" applyNumberFormat="1" applyFont="1" applyFill="1" applyAlignment="1" applyProtection="1">
      <alignment horizontal="left" vertical="center"/>
    </xf>
    <xf numFmtId="38" fontId="14" fillId="12" borderId="0" xfId="0" applyNumberFormat="1" applyFont="1" applyFill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left" vertical="center"/>
    </xf>
    <xf numFmtId="38" fontId="14" fillId="0" borderId="0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left" vertical="center"/>
    </xf>
    <xf numFmtId="38" fontId="19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right"/>
    </xf>
    <xf numFmtId="165" fontId="14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/>
    </xf>
    <xf numFmtId="0" fontId="18" fillId="0" borderId="0" xfId="0" applyFont="1" applyFill="1" applyBorder="1" applyAlignment="1" applyProtection="1">
      <alignment horizontal="left" vertical="center"/>
    </xf>
    <xf numFmtId="38" fontId="18" fillId="0" borderId="0" xfId="0" applyNumberFormat="1" applyFont="1" applyFill="1" applyBorder="1" applyAlignment="1" applyProtection="1">
      <alignment horizontal="right" vertical="center"/>
      <protection locked="0"/>
    </xf>
    <xf numFmtId="38" fontId="19" fillId="0" borderId="0" xfId="0" applyNumberFormat="1" applyFont="1" applyFill="1" applyBorder="1" applyAlignment="1" applyProtection="1">
      <alignment horizontal="right" vertical="center"/>
      <protection locked="0"/>
    </xf>
    <xf numFmtId="38" fontId="13" fillId="0" borderId="0" xfId="0" applyNumberFormat="1" applyFont="1" applyFill="1" applyBorder="1" applyAlignment="1" applyProtection="1">
      <alignment horizontal="right" vertical="center"/>
      <protection locked="0"/>
    </xf>
    <xf numFmtId="0" fontId="14" fillId="12" borderId="0" xfId="0" applyFont="1" applyFill="1" applyAlignment="1" applyProtection="1">
      <alignment horizontal="right" vertical="center"/>
    </xf>
    <xf numFmtId="0" fontId="9" fillId="12" borderId="0" xfId="0" applyFont="1" applyFill="1" applyAlignment="1" applyProtection="1">
      <alignment horizontal="left"/>
    </xf>
    <xf numFmtId="38" fontId="9" fillId="12" borderId="0" xfId="0" applyNumberFormat="1" applyFont="1" applyFill="1" applyBorder="1" applyAlignment="1" applyProtection="1">
      <alignment horizontal="right"/>
    </xf>
    <xf numFmtId="0" fontId="19" fillId="12" borderId="0" xfId="0" applyFont="1" applyFill="1" applyAlignment="1" applyProtection="1">
      <alignment horizontal="right" vertical="center"/>
    </xf>
    <xf numFmtId="0" fontId="18" fillId="12" borderId="0" xfId="0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left"/>
    </xf>
    <xf numFmtId="38" fontId="13" fillId="0" borderId="25" xfId="0" applyNumberFormat="1" applyFont="1" applyFill="1" applyBorder="1" applyAlignment="1" applyProtection="1">
      <protection locked="0"/>
    </xf>
    <xf numFmtId="38" fontId="14" fillId="0" borderId="0" xfId="0" applyNumberFormat="1" applyFont="1" applyFill="1" applyProtection="1"/>
    <xf numFmtId="38" fontId="13" fillId="0" borderId="0" xfId="0" applyNumberFormat="1" applyFont="1" applyFill="1" applyBorder="1" applyAlignment="1" applyProtection="1">
      <alignment horizontal="center" vertical="center"/>
    </xf>
    <xf numFmtId="38" fontId="14" fillId="0" borderId="0" xfId="0" applyNumberFormat="1" applyFont="1" applyFill="1" applyBorder="1" applyProtection="1"/>
    <xf numFmtId="38" fontId="26" fillId="0" borderId="0" xfId="0" applyNumberFormat="1" applyFont="1" applyFill="1" applyBorder="1" applyAlignment="1" applyProtection="1">
      <alignment horizontal="center" vertical="center"/>
    </xf>
    <xf numFmtId="0" fontId="17" fillId="8" borderId="0" xfId="0" applyFont="1" applyFill="1" applyBorder="1" applyAlignment="1" applyProtection="1">
      <alignment horizontal="left" vertical="center"/>
    </xf>
    <xf numFmtId="0" fontId="18" fillId="0" borderId="0" xfId="0" applyFont="1" applyFill="1" applyProtection="1"/>
    <xf numFmtId="38" fontId="13" fillId="0" borderId="0" xfId="0" applyNumberFormat="1" applyFont="1" applyFill="1" applyBorder="1" applyProtection="1"/>
    <xf numFmtId="38" fontId="13" fillId="0" borderId="0" xfId="0" applyNumberFormat="1" applyFont="1" applyFill="1" applyBorder="1" applyAlignment="1" applyProtection="1">
      <alignment horizontal="center"/>
    </xf>
    <xf numFmtId="38" fontId="14" fillId="0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 vertical="center"/>
    </xf>
    <xf numFmtId="38" fontId="13" fillId="0" borderId="0" xfId="0" applyNumberFormat="1" applyFont="1" applyFill="1" applyProtection="1"/>
    <xf numFmtId="38" fontId="13" fillId="0" borderId="0" xfId="0" applyNumberFormat="1" applyFont="1" applyFill="1" applyBorder="1" applyProtection="1"/>
    <xf numFmtId="0" fontId="14" fillId="0" borderId="0" xfId="0" applyFont="1" applyFill="1" applyAlignment="1" applyProtection="1">
      <alignment horizontal="left"/>
    </xf>
    <xf numFmtId="0" fontId="14" fillId="0" borderId="0" xfId="0" applyFont="1" applyFill="1" applyBorder="1" applyAlignment="1" applyProtection="1">
      <alignment horizontal="right" vertical="center"/>
    </xf>
    <xf numFmtId="0" fontId="17" fillId="8" borderId="0" xfId="0" applyFont="1" applyFill="1" applyBorder="1" applyAlignment="1" applyProtection="1">
      <alignment vertical="center"/>
    </xf>
    <xf numFmtId="0" fontId="31" fillId="8" borderId="0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/>
    </xf>
    <xf numFmtId="0" fontId="14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40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Fill="1" applyAlignment="1" applyProtection="1"/>
    <xf numFmtId="38" fontId="14" fillId="0" borderId="0" xfId="0" applyNumberFormat="1" applyFont="1" applyFill="1" applyBorder="1" applyAlignment="1" applyProtection="1">
      <alignment vertical="center"/>
      <protection locked="0"/>
    </xf>
    <xf numFmtId="38" fontId="13" fillId="0" borderId="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/>
    <xf numFmtId="38" fontId="14" fillId="0" borderId="0" xfId="0" applyNumberFormat="1" applyFont="1" applyFill="1" applyBorder="1" applyAlignment="1" applyProtection="1"/>
    <xf numFmtId="38" fontId="13" fillId="0" borderId="0" xfId="0" applyNumberFormat="1" applyFont="1" applyFill="1" applyBorder="1" applyAlignment="1" applyProtection="1">
      <protection locked="0"/>
    </xf>
    <xf numFmtId="38" fontId="13" fillId="0" borderId="0" xfId="0" applyNumberFormat="1" applyFont="1" applyFill="1" applyBorder="1" applyAlignment="1" applyProtection="1">
      <alignment horizontal="center"/>
      <protection locked="0"/>
    </xf>
    <xf numFmtId="38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right" vertical="center"/>
    </xf>
    <xf numFmtId="38" fontId="14" fillId="0" borderId="0" xfId="0" applyNumberFormat="1" applyFont="1" applyFill="1" applyProtection="1"/>
    <xf numFmtId="38" fontId="14" fillId="0" borderId="25" xfId="0" applyNumberFormat="1" applyFont="1" applyFill="1" applyBorder="1" applyAlignment="1" applyProtection="1">
      <alignment horizontal="right" vertical="center"/>
      <protection locked="0"/>
    </xf>
    <xf numFmtId="38" fontId="13" fillId="0" borderId="0" xfId="0" applyNumberFormat="1" applyFont="1" applyFill="1" applyProtection="1"/>
    <xf numFmtId="0" fontId="14" fillId="0" borderId="0" xfId="0" applyFont="1" applyFill="1" applyProtection="1"/>
    <xf numFmtId="38" fontId="14" fillId="0" borderId="0" xfId="0" applyNumberFormat="1" applyFont="1" applyFill="1" applyBorder="1" applyAlignment="1" applyProtection="1">
      <alignment horizontal="right"/>
    </xf>
    <xf numFmtId="169" fontId="13" fillId="0" borderId="0" xfId="1" applyNumberFormat="1" applyFont="1" applyFill="1" applyAlignment="1" applyProtection="1"/>
    <xf numFmtId="38" fontId="35" fillId="0" borderId="0" xfId="0" applyNumberFormat="1" applyFont="1" applyFill="1" applyBorder="1" applyAlignment="1" applyProtection="1">
      <alignment horizontal="right"/>
    </xf>
    <xf numFmtId="38" fontId="35" fillId="0" borderId="0" xfId="0" applyNumberFormat="1" applyFont="1" applyFill="1" applyAlignment="1" applyProtection="1">
      <alignment horizontal="center" vertical="center"/>
    </xf>
    <xf numFmtId="9" fontId="14" fillId="0" borderId="0" xfId="0" applyNumberFormat="1" applyFont="1" applyFill="1" applyProtection="1"/>
    <xf numFmtId="0" fontId="13" fillId="6" borderId="0" xfId="0" applyFont="1" applyFill="1" applyAlignment="1" applyProtection="1">
      <alignment horizontal="center" vertical="center"/>
    </xf>
    <xf numFmtId="38" fontId="14" fillId="0" borderId="0" xfId="0" applyNumberFormat="1" applyFont="1" applyFill="1" applyProtection="1"/>
    <xf numFmtId="38" fontId="14" fillId="12" borderId="25" xfId="0" applyNumberFormat="1" applyFont="1" applyFill="1" applyBorder="1" applyAlignment="1" applyProtection="1">
      <alignment horizontal="right" vertical="center"/>
      <protection locked="0"/>
    </xf>
    <xf numFmtId="38" fontId="13" fillId="0" borderId="0" xfId="0" applyNumberFormat="1" applyFont="1" applyFill="1" applyBorder="1" applyAlignment="1" applyProtection="1">
      <alignment horizontal="center" vertical="center"/>
    </xf>
    <xf numFmtId="38" fontId="14" fillId="0" borderId="25" xfId="0" applyNumberFormat="1" applyFont="1" applyFill="1" applyBorder="1" applyAlignment="1" applyProtection="1">
      <alignment horizontal="right" vertical="center"/>
      <protection locked="0"/>
    </xf>
    <xf numFmtId="38" fontId="14" fillId="0" borderId="0" xfId="0" applyNumberFormat="1" applyFont="1" applyFill="1" applyBorder="1" applyAlignment="1" applyProtection="1">
      <alignment horizontal="right" vertical="center"/>
      <protection locked="0"/>
    </xf>
    <xf numFmtId="38" fontId="14" fillId="0" borderId="0" xfId="0" applyNumberFormat="1" applyFont="1" applyFill="1" applyBorder="1" applyAlignment="1" applyProtection="1">
      <alignment horizontal="right" vertical="center"/>
    </xf>
    <xf numFmtId="38" fontId="14" fillId="12" borderId="25" xfId="0" applyNumberFormat="1" applyFont="1" applyFill="1" applyBorder="1" applyAlignment="1" applyProtection="1">
      <alignment horizontal="right" vertical="center"/>
    </xf>
    <xf numFmtId="38" fontId="14" fillId="0" borderId="25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Protection="1"/>
    <xf numFmtId="38" fontId="14" fillId="0" borderId="0" xfId="0" applyNumberFormat="1" applyFont="1" applyFill="1" applyBorder="1" applyProtection="1"/>
    <xf numFmtId="38" fontId="14" fillId="0" borderId="0" xfId="0" applyNumberFormat="1" applyFont="1" applyFill="1" applyBorder="1" applyAlignment="1" applyProtection="1">
      <alignment horizontal="right"/>
    </xf>
    <xf numFmtId="38" fontId="13" fillId="0" borderId="0" xfId="0" applyNumberFormat="1" applyFont="1" applyFill="1" applyBorder="1" applyAlignment="1" applyProtection="1">
      <alignment horizontal="center" vertical="center"/>
      <protection locked="0"/>
    </xf>
    <xf numFmtId="38" fontId="14" fillId="0" borderId="0" xfId="0" applyNumberFormat="1" applyFont="1" applyFill="1" applyBorder="1" applyAlignment="1" applyProtection="1">
      <alignment horizontal="center" vertical="center"/>
    </xf>
    <xf numFmtId="38" fontId="14" fillId="13" borderId="0" xfId="0" applyNumberFormat="1" applyFont="1" applyFill="1" applyProtection="1"/>
    <xf numFmtId="38" fontId="14" fillId="0" borderId="0" xfId="0" applyNumberFormat="1" applyFont="1" applyFill="1" applyBorder="1" applyAlignment="1" applyProtection="1">
      <alignment horizontal="right" vertical="center"/>
      <protection locked="0"/>
    </xf>
    <xf numFmtId="38" fontId="14" fillId="12" borderId="25" xfId="0" applyNumberFormat="1" applyFont="1" applyFill="1" applyBorder="1" applyAlignment="1" applyProtection="1">
      <alignment horizontal="right" vertical="center"/>
      <protection locked="0"/>
    </xf>
    <xf numFmtId="38" fontId="14" fillId="0" borderId="25" xfId="0" applyNumberFormat="1" applyFont="1" applyFill="1" applyBorder="1" applyAlignment="1" applyProtection="1">
      <alignment horizontal="right" vertical="center"/>
      <protection locked="0"/>
    </xf>
    <xf numFmtId="38" fontId="14" fillId="0" borderId="0" xfId="0" applyNumberFormat="1" applyFont="1" applyFill="1" applyProtection="1"/>
    <xf numFmtId="0" fontId="14" fillId="0" borderId="0" xfId="0" applyFont="1" applyFill="1" applyProtection="1"/>
    <xf numFmtId="38" fontId="14" fillId="0" borderId="0" xfId="0" applyNumberFormat="1" applyFont="1" applyFill="1" applyBorder="1" applyAlignment="1" applyProtection="1">
      <alignment horizontal="right"/>
    </xf>
    <xf numFmtId="38" fontId="14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47" fillId="0" borderId="0" xfId="4" applyFont="1"/>
    <xf numFmtId="0" fontId="47" fillId="17" borderId="0" xfId="4" applyFont="1" applyFill="1"/>
    <xf numFmtId="0" fontId="47" fillId="12" borderId="0" xfId="4" applyFont="1" applyFill="1"/>
    <xf numFmtId="168" fontId="47" fillId="17" borderId="0" xfId="4" applyNumberFormat="1" applyFont="1" applyFill="1"/>
    <xf numFmtId="168" fontId="47" fillId="12" borderId="0" xfId="4" applyNumberFormat="1" applyFont="1" applyFill="1"/>
    <xf numFmtId="38" fontId="47" fillId="17" borderId="0" xfId="4" applyNumberFormat="1" applyFont="1" applyFill="1"/>
    <xf numFmtId="38" fontId="47" fillId="12" borderId="0" xfId="4" applyNumberFormat="1" applyFont="1" applyFill="1"/>
    <xf numFmtId="0" fontId="49" fillId="0" borderId="0" xfId="0" applyFont="1"/>
    <xf numFmtId="0" fontId="50" fillId="17" borderId="25" xfId="4" applyFont="1" applyFill="1" applyBorder="1" applyAlignment="1">
      <alignment horizontal="center"/>
    </xf>
    <xf numFmtId="0" fontId="50" fillId="12" borderId="25" xfId="4" applyFont="1" applyFill="1" applyBorder="1" applyAlignment="1">
      <alignment horizontal="center"/>
    </xf>
    <xf numFmtId="168" fontId="50" fillId="17" borderId="59" xfId="4" applyNumberFormat="1" applyFont="1" applyFill="1" applyBorder="1"/>
    <xf numFmtId="168" fontId="50" fillId="12" borderId="59" xfId="4" applyNumberFormat="1" applyFont="1" applyFill="1" applyBorder="1"/>
    <xf numFmtId="38" fontId="14" fillId="0" borderId="0" xfId="0" applyNumberFormat="1" applyFont="1" applyFill="1" applyProtection="1"/>
    <xf numFmtId="38" fontId="14" fillId="0" borderId="25" xfId="0" applyNumberFormat="1" applyFont="1" applyFill="1" applyBorder="1" applyProtection="1">
      <protection locked="0"/>
    </xf>
    <xf numFmtId="38" fontId="33" fillId="0" borderId="0" xfId="0" applyNumberFormat="1" applyFont="1" applyFill="1" applyAlignment="1" applyProtection="1">
      <alignment horizontal="right"/>
    </xf>
    <xf numFmtId="38" fontId="13" fillId="0" borderId="0" xfId="0" applyNumberFormat="1" applyFont="1" applyFill="1" applyAlignment="1" applyProtection="1">
      <alignment horizontal="left"/>
    </xf>
    <xf numFmtId="38" fontId="13" fillId="0" borderId="0" xfId="0" applyNumberFormat="1" applyFont="1" applyFill="1" applyBorder="1" applyAlignment="1" applyProtection="1">
      <alignment horizontal="center" vertical="center"/>
    </xf>
    <xf numFmtId="38" fontId="14" fillId="0" borderId="25" xfId="0" applyNumberFormat="1" applyFont="1" applyFill="1" applyBorder="1" applyAlignment="1" applyProtection="1">
      <alignment horizontal="right" vertical="center"/>
      <protection locked="0"/>
    </xf>
    <xf numFmtId="38" fontId="26" fillId="0" borderId="0" xfId="0" applyNumberFormat="1" applyFont="1" applyFill="1" applyBorder="1" applyAlignment="1" applyProtection="1">
      <alignment horizontal="center" vertical="center"/>
    </xf>
    <xf numFmtId="38" fontId="14" fillId="0" borderId="0" xfId="0" applyNumberFormat="1" applyFont="1" applyFill="1" applyBorder="1" applyAlignment="1" applyProtection="1">
      <alignment horizontal="right" vertical="center"/>
      <protection locked="0"/>
    </xf>
    <xf numFmtId="38" fontId="14" fillId="12" borderId="25" xfId="0" applyNumberFormat="1" applyFont="1" applyFill="1" applyBorder="1" applyAlignment="1" applyProtection="1">
      <alignment horizontal="right" vertical="center"/>
      <protection locked="0"/>
    </xf>
    <xf numFmtId="38" fontId="26" fillId="12" borderId="0" xfId="0" applyNumberFormat="1" applyFont="1" applyFill="1" applyBorder="1" applyAlignment="1" applyProtection="1">
      <alignment horizontal="center" vertical="center"/>
    </xf>
    <xf numFmtId="38" fontId="14" fillId="0" borderId="0" xfId="0" applyNumberFormat="1" applyFont="1" applyFill="1" applyBorder="1" applyAlignment="1" applyProtection="1">
      <alignment horizontal="right" vertical="center"/>
    </xf>
    <xf numFmtId="38" fontId="13" fillId="0" borderId="0" xfId="0" quotePrefix="1" applyNumberFormat="1" applyFont="1" applyFill="1" applyAlignment="1" applyProtection="1">
      <alignment horizontal="center"/>
    </xf>
    <xf numFmtId="38" fontId="13" fillId="0" borderId="0" xfId="0" applyNumberFormat="1" applyFont="1" applyFill="1" applyAlignment="1" applyProtection="1">
      <alignment horizontal="center"/>
    </xf>
    <xf numFmtId="0" fontId="13" fillId="12" borderId="56" xfId="0" applyFont="1" applyFill="1" applyBorder="1" applyAlignment="1" applyProtection="1">
      <alignment horizontal="center"/>
    </xf>
    <xf numFmtId="0" fontId="13" fillId="12" borderId="57" xfId="0" applyFont="1" applyFill="1" applyBorder="1" applyAlignment="1" applyProtection="1">
      <alignment horizontal="center"/>
    </xf>
    <xf numFmtId="169" fontId="13" fillId="0" borderId="0" xfId="1" applyNumberFormat="1" applyFont="1" applyFill="1" applyAlignment="1" applyProtection="1">
      <alignment horizontal="center"/>
    </xf>
    <xf numFmtId="38" fontId="14" fillId="0" borderId="35" xfId="0" applyNumberFormat="1" applyFont="1" applyFill="1" applyBorder="1" applyAlignment="1" applyProtection="1">
      <alignment horizontal="left"/>
      <protection locked="0"/>
    </xf>
    <xf numFmtId="38" fontId="14" fillId="0" borderId="25" xfId="0" applyNumberFormat="1" applyFont="1" applyFill="1" applyBorder="1" applyAlignment="1" applyProtection="1">
      <alignment horizontal="left"/>
    </xf>
    <xf numFmtId="38" fontId="14" fillId="0" borderId="25" xfId="0" applyNumberFormat="1" applyFont="1" applyBorder="1" applyProtection="1">
      <protection locked="0"/>
    </xf>
    <xf numFmtId="38" fontId="14" fillId="0" borderId="35" xfId="0" applyNumberFormat="1" applyFont="1" applyBorder="1" applyProtection="1">
      <protection locked="0"/>
    </xf>
    <xf numFmtId="38" fontId="13" fillId="0" borderId="35" xfId="0" applyNumberFormat="1" applyFont="1" applyFill="1" applyBorder="1" applyAlignment="1" applyProtection="1">
      <alignment horizontal="left"/>
      <protection locked="0"/>
    </xf>
    <xf numFmtId="38" fontId="13" fillId="0" borderId="0" xfId="0" applyNumberFormat="1" applyFont="1" applyFill="1" applyProtection="1"/>
    <xf numFmtId="38" fontId="13" fillId="0" borderId="0" xfId="0" applyNumberFormat="1" applyFont="1" applyFill="1" applyBorder="1" applyAlignment="1" applyProtection="1">
      <alignment horizontal="left"/>
    </xf>
    <xf numFmtId="38" fontId="14" fillId="12" borderId="25" xfId="0" applyNumberFormat="1" applyFont="1" applyFill="1" applyBorder="1" applyAlignment="1" applyProtection="1">
      <alignment horizontal="right" vertical="center"/>
    </xf>
    <xf numFmtId="38" fontId="14" fillId="0" borderId="34" xfId="0" applyNumberFormat="1" applyFont="1" applyFill="1" applyBorder="1" applyAlignment="1" applyProtection="1">
      <alignment horizontal="right" vertical="center"/>
    </xf>
    <xf numFmtId="38" fontId="13" fillId="12" borderId="28" xfId="0" applyNumberFormat="1" applyFont="1" applyFill="1" applyBorder="1" applyAlignment="1" applyProtection="1">
      <alignment horizontal="right" vertical="center"/>
    </xf>
    <xf numFmtId="38" fontId="13" fillId="0" borderId="34" xfId="0" applyNumberFormat="1" applyFont="1" applyFill="1" applyBorder="1" applyAlignment="1" applyProtection="1">
      <alignment horizontal="right" vertical="center"/>
    </xf>
    <xf numFmtId="38" fontId="14" fillId="0" borderId="35" xfId="0" applyNumberFormat="1" applyFont="1" applyFill="1" applyBorder="1" applyAlignment="1" applyProtection="1">
      <alignment horizontal="right" vertical="center"/>
      <protection locked="0"/>
    </xf>
    <xf numFmtId="0" fontId="30" fillId="13" borderId="25" xfId="0" applyFont="1" applyFill="1" applyBorder="1" applyAlignment="1" applyProtection="1">
      <alignment horizontal="center" vertical="center"/>
      <protection locked="0"/>
    </xf>
    <xf numFmtId="38" fontId="13" fillId="12" borderId="0" xfId="0" applyNumberFormat="1" applyFont="1" applyFill="1" applyBorder="1" applyAlignment="1" applyProtection="1">
      <alignment horizontal="center" vertical="center"/>
    </xf>
    <xf numFmtId="38" fontId="14" fillId="12" borderId="35" xfId="0" applyNumberFormat="1" applyFont="1" applyFill="1" applyBorder="1" applyAlignment="1" applyProtection="1">
      <alignment horizontal="right" vertical="center"/>
      <protection locked="0"/>
    </xf>
    <xf numFmtId="38" fontId="14" fillId="0" borderId="35" xfId="0" applyNumberFormat="1" applyFont="1" applyFill="1" applyBorder="1" applyAlignment="1" applyProtection="1">
      <alignment horizontal="right" vertical="center"/>
    </xf>
    <xf numFmtId="38" fontId="14" fillId="0" borderId="25" xfId="0" applyNumberFormat="1" applyFont="1" applyFill="1" applyBorder="1" applyAlignment="1" applyProtection="1">
      <alignment horizontal="right" vertical="center"/>
    </xf>
    <xf numFmtId="0" fontId="30" fillId="8" borderId="0" xfId="0" applyFont="1" applyFill="1" applyAlignment="1" applyProtection="1">
      <alignment horizontal="left" vertical="center"/>
    </xf>
    <xf numFmtId="38" fontId="32" fillId="8" borderId="25" xfId="0" applyNumberFormat="1" applyFont="1" applyFill="1" applyBorder="1" applyProtection="1"/>
    <xf numFmtId="38" fontId="30" fillId="13" borderId="2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Protection="1"/>
    <xf numFmtId="38" fontId="13" fillId="12" borderId="34" xfId="0" applyNumberFormat="1" applyFont="1" applyFill="1" applyBorder="1" applyAlignment="1" applyProtection="1">
      <alignment horizontal="right" vertical="center"/>
    </xf>
    <xf numFmtId="1" fontId="30" fillId="13" borderId="25" xfId="0" applyNumberFormat="1" applyFont="1" applyFill="1" applyBorder="1" applyAlignment="1" applyProtection="1">
      <alignment horizontal="center" vertical="center"/>
      <protection locked="0"/>
    </xf>
    <xf numFmtId="38" fontId="13" fillId="13" borderId="0" xfId="0" applyNumberFormat="1" applyFont="1" applyFill="1" applyAlignment="1" applyProtection="1">
      <alignment horizontal="center"/>
    </xf>
    <xf numFmtId="0" fontId="30" fillId="13" borderId="35" xfId="0" applyFont="1" applyFill="1" applyBorder="1" applyAlignment="1" applyProtection="1">
      <alignment horizontal="center" vertical="center"/>
      <protection locked="0"/>
    </xf>
    <xf numFmtId="1" fontId="30" fillId="13" borderId="35" xfId="0" applyNumberFormat="1" applyFont="1" applyFill="1" applyBorder="1" applyAlignment="1" applyProtection="1">
      <alignment horizontal="center" vertical="center"/>
      <protection locked="0"/>
    </xf>
    <xf numFmtId="38" fontId="30" fillId="13" borderId="3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38" fontId="14" fillId="0" borderId="0" xfId="0" applyNumberFormat="1" applyFont="1" applyFill="1" applyBorder="1" applyProtection="1"/>
    <xf numFmtId="38" fontId="14" fillId="12" borderId="0" xfId="0" applyNumberFormat="1" applyFont="1" applyFill="1" applyBorder="1" applyProtection="1"/>
    <xf numFmtId="38" fontId="13" fillId="0" borderId="28" xfId="0" applyNumberFormat="1" applyFont="1" applyFill="1" applyBorder="1" applyAlignment="1" applyProtection="1">
      <alignment horizontal="right" vertical="center"/>
    </xf>
    <xf numFmtId="38" fontId="14" fillId="0" borderId="28" xfId="0" applyNumberFormat="1" applyFont="1" applyFill="1" applyBorder="1" applyAlignment="1" applyProtection="1">
      <alignment horizontal="right" vertical="center"/>
    </xf>
    <xf numFmtId="38" fontId="13" fillId="0" borderId="25" xfId="0" applyNumberFormat="1" applyFont="1" applyFill="1" applyBorder="1" applyAlignment="1" applyProtection="1">
      <alignment horizontal="right" vertical="center"/>
    </xf>
    <xf numFmtId="38" fontId="14" fillId="12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12" borderId="35" xfId="0" applyFont="1" applyFill="1" applyBorder="1" applyAlignment="1" applyProtection="1">
      <alignment horizontal="center"/>
      <protection locked="0"/>
    </xf>
    <xf numFmtId="38" fontId="13" fillId="0" borderId="25" xfId="0" applyNumberFormat="1" applyFont="1" applyFill="1" applyBorder="1" applyProtection="1">
      <protection locked="0"/>
    </xf>
    <xf numFmtId="0" fontId="13" fillId="8" borderId="0" xfId="0" applyFont="1" applyFill="1" applyAlignment="1" applyProtection="1">
      <alignment horizontal="left" vertical="center"/>
    </xf>
    <xf numFmtId="0" fontId="14" fillId="13" borderId="51" xfId="0" applyFont="1" applyFill="1" applyBorder="1" applyAlignment="1" applyProtection="1">
      <alignment horizontal="center" vertical="center"/>
      <protection locked="0"/>
    </xf>
    <xf numFmtId="0" fontId="17" fillId="8" borderId="0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right"/>
    </xf>
    <xf numFmtId="38" fontId="13" fillId="0" borderId="0" xfId="0" applyNumberFormat="1" applyFont="1" applyFill="1" applyBorder="1" applyAlignment="1" applyProtection="1">
      <alignment horizontal="center"/>
    </xf>
    <xf numFmtId="38" fontId="13" fillId="0" borderId="0" xfId="0" applyNumberFormat="1" applyFont="1" applyFill="1" applyBorder="1" applyProtection="1"/>
    <xf numFmtId="38" fontId="29" fillId="0" borderId="0" xfId="0" applyNumberFormat="1" applyFont="1" applyFill="1" applyProtection="1"/>
    <xf numFmtId="38" fontId="19" fillId="0" borderId="0" xfId="0" applyNumberFormat="1" applyFont="1" applyFill="1" applyProtection="1"/>
    <xf numFmtId="38" fontId="14" fillId="0" borderId="25" xfId="0" applyNumberFormat="1" applyFont="1" applyFill="1" applyBorder="1" applyAlignment="1" applyProtection="1">
      <alignment horizontal="left"/>
      <protection locked="0"/>
    </xf>
    <xf numFmtId="38" fontId="17" fillId="0" borderId="0" xfId="0" applyNumberFormat="1" applyFont="1" applyFill="1" applyAlignment="1" applyProtection="1">
      <alignment horizontal="left" vertical="center"/>
    </xf>
    <xf numFmtId="38" fontId="13" fillId="12" borderId="56" xfId="0" applyNumberFormat="1" applyFont="1" applyFill="1" applyBorder="1" applyAlignment="1" applyProtection="1">
      <alignment horizontal="center" vertical="center"/>
      <protection locked="0"/>
    </xf>
    <xf numFmtId="38" fontId="13" fillId="12" borderId="57" xfId="0" applyNumberFormat="1" applyFont="1" applyFill="1" applyBorder="1" applyAlignment="1" applyProtection="1">
      <alignment horizontal="center" vertical="center"/>
      <protection locked="0"/>
    </xf>
    <xf numFmtId="38" fontId="13" fillId="12" borderId="56" xfId="0" applyNumberFormat="1" applyFont="1" applyFill="1" applyBorder="1" applyAlignment="1" applyProtection="1">
      <alignment horizontal="center"/>
    </xf>
    <xf numFmtId="38" fontId="13" fillId="12" borderId="57" xfId="0" applyNumberFormat="1" applyFont="1" applyFill="1" applyBorder="1" applyAlignment="1" applyProtection="1">
      <alignment horizontal="center"/>
    </xf>
    <xf numFmtId="38" fontId="13" fillId="0" borderId="0" xfId="0" applyNumberFormat="1" applyFont="1" applyFill="1" applyBorder="1" applyAlignment="1" applyProtection="1">
      <alignment horizontal="left"/>
      <protection locked="0"/>
    </xf>
    <xf numFmtId="38" fontId="13" fillId="0" borderId="58" xfId="0" applyNumberFormat="1" applyFont="1" applyFill="1" applyBorder="1" applyAlignment="1" applyProtection="1">
      <alignment horizontal="left"/>
    </xf>
    <xf numFmtId="170" fontId="13" fillId="0" borderId="0" xfId="1" applyNumberFormat="1" applyFont="1" applyFill="1" applyBorder="1" applyAlignment="1" applyProtection="1">
      <alignment horizontal="center" vertical="center"/>
      <protection locked="0"/>
    </xf>
    <xf numFmtId="169" fontId="13" fillId="0" borderId="0" xfId="1" applyNumberFormat="1" applyFont="1" applyFill="1" applyBorder="1" applyAlignment="1" applyProtection="1">
      <alignment horizontal="center" vertical="center"/>
      <protection locked="0"/>
    </xf>
    <xf numFmtId="38" fontId="35" fillId="12" borderId="56" xfId="0" applyNumberFormat="1" applyFont="1" applyFill="1" applyBorder="1" applyAlignment="1" applyProtection="1">
      <alignment horizontal="center"/>
    </xf>
    <xf numFmtId="38" fontId="35" fillId="12" borderId="57" xfId="0" applyNumberFormat="1" applyFont="1" applyFill="1" applyBorder="1" applyAlignment="1" applyProtection="1">
      <alignment horizontal="center"/>
    </xf>
    <xf numFmtId="170" fontId="35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Protection="1"/>
    <xf numFmtId="0" fontId="13" fillId="0" borderId="0" xfId="0" applyFont="1" applyFill="1" applyAlignment="1" applyProtection="1">
      <alignment horizontal="left"/>
    </xf>
    <xf numFmtId="0" fontId="14" fillId="0" borderId="35" xfId="0" applyFont="1" applyFill="1" applyBorder="1" applyProtection="1">
      <protection locked="0"/>
    </xf>
    <xf numFmtId="0" fontId="14" fillId="0" borderId="25" xfId="0" applyFont="1" applyFill="1" applyBorder="1" applyProtection="1">
      <protection locked="0"/>
    </xf>
    <xf numFmtId="38" fontId="13" fillId="0" borderId="28" xfId="0" applyNumberFormat="1" applyFont="1" applyFill="1" applyBorder="1" applyAlignment="1" applyProtection="1">
      <alignment horizontal="right"/>
    </xf>
    <xf numFmtId="38" fontId="13" fillId="0" borderId="34" xfId="0" applyNumberFormat="1" applyFont="1" applyFill="1" applyBorder="1" applyAlignment="1" applyProtection="1">
      <alignment horizontal="right"/>
    </xf>
    <xf numFmtId="38" fontId="27" fillId="0" borderId="0" xfId="0" applyNumberFormat="1" applyFont="1" applyFill="1" applyProtection="1"/>
    <xf numFmtId="38" fontId="13" fillId="12" borderId="28" xfId="0" applyNumberFormat="1" applyFont="1" applyFill="1" applyBorder="1" applyAlignment="1" applyProtection="1">
      <alignment horizontal="right"/>
    </xf>
    <xf numFmtId="38" fontId="13" fillId="12" borderId="34" xfId="0" applyNumberFormat="1" applyFont="1" applyFill="1" applyBorder="1" applyAlignment="1" applyProtection="1">
      <alignment horizontal="right"/>
    </xf>
    <xf numFmtId="38" fontId="13" fillId="12" borderId="25" xfId="0" applyNumberFormat="1" applyFont="1" applyFill="1" applyBorder="1" applyAlignment="1" applyProtection="1">
      <alignment horizontal="right" vertical="center"/>
    </xf>
    <xf numFmtId="38" fontId="14" fillId="0" borderId="0" xfId="0" applyNumberFormat="1" applyFont="1" applyFill="1" applyBorder="1" applyAlignment="1" applyProtection="1">
      <alignment horizontal="right"/>
    </xf>
    <xf numFmtId="38" fontId="14" fillId="0" borderId="28" xfId="0" applyNumberFormat="1" applyFont="1" applyFill="1" applyBorder="1" applyAlignment="1" applyProtection="1">
      <alignment horizontal="right"/>
    </xf>
    <xf numFmtId="38" fontId="14" fillId="0" borderId="34" xfId="0" applyNumberFormat="1" applyFont="1" applyFill="1" applyBorder="1" applyAlignment="1" applyProtection="1">
      <alignment horizontal="right"/>
    </xf>
    <xf numFmtId="169" fontId="13" fillId="0" borderId="0" xfId="1" applyNumberFormat="1" applyFont="1" applyFill="1" applyBorder="1" applyAlignment="1" applyProtection="1">
      <alignment horizontal="center"/>
    </xf>
    <xf numFmtId="44" fontId="13" fillId="0" borderId="0" xfId="1" applyFont="1" applyFill="1" applyBorder="1" applyAlignment="1" applyProtection="1">
      <alignment horizontal="center"/>
      <protection locked="0"/>
    </xf>
    <xf numFmtId="0" fontId="13" fillId="0" borderId="0" xfId="0" applyFont="1" applyFill="1" applyProtection="1"/>
    <xf numFmtId="38" fontId="13" fillId="0" borderId="0" xfId="0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left" vertical="center"/>
    </xf>
    <xf numFmtId="38" fontId="46" fillId="0" borderId="0" xfId="0" applyNumberFormat="1" applyFont="1" applyFill="1" applyAlignment="1" applyProtection="1">
      <alignment horizontal="left"/>
    </xf>
    <xf numFmtId="38" fontId="14" fillId="12" borderId="34" xfId="0" applyNumberFormat="1" applyFont="1" applyFill="1" applyBorder="1" applyAlignment="1" applyProtection="1">
      <alignment horizontal="right" vertical="center"/>
    </xf>
    <xf numFmtId="168" fontId="14" fillId="12" borderId="25" xfId="2" applyNumberFormat="1" applyFont="1" applyFill="1" applyBorder="1" applyAlignment="1" applyProtection="1">
      <alignment horizontal="right" vertical="center"/>
      <protection locked="0"/>
    </xf>
    <xf numFmtId="0" fontId="8" fillId="10" borderId="0" xfId="0" applyFont="1" applyFill="1" applyAlignment="1" applyProtection="1">
      <alignment horizontal="center"/>
    </xf>
    <xf numFmtId="14" fontId="14" fillId="13" borderId="51" xfId="0" applyNumberFormat="1" applyFont="1" applyFill="1" applyBorder="1" applyAlignment="1" applyProtection="1">
      <alignment horizontal="center" vertical="center"/>
      <protection locked="0"/>
    </xf>
    <xf numFmtId="0" fontId="16" fillId="10" borderId="0" xfId="0" applyFont="1" applyFill="1" applyAlignment="1" applyProtection="1">
      <alignment horizontal="center"/>
    </xf>
    <xf numFmtId="0" fontId="34" fillId="10" borderId="0" xfId="0" applyFont="1" applyFill="1" applyAlignment="1" applyProtection="1">
      <alignment horizontal="center"/>
    </xf>
    <xf numFmtId="38" fontId="17" fillId="13" borderId="0" xfId="0" applyNumberFormat="1" applyFont="1" applyFill="1" applyAlignment="1" applyProtection="1">
      <alignment horizontal="center"/>
    </xf>
    <xf numFmtId="38" fontId="13" fillId="8" borderId="0" xfId="0" applyNumberFormat="1" applyFont="1" applyFill="1" applyAlignment="1" applyProtection="1">
      <alignment horizontal="left" vertical="center"/>
    </xf>
    <xf numFmtId="0" fontId="14" fillId="0" borderId="35" xfId="0" applyFont="1" applyFill="1" applyBorder="1" applyProtection="1"/>
    <xf numFmtId="0" fontId="45" fillId="16" borderId="16" xfId="3" applyFont="1" applyFill="1" applyBorder="1" applyAlignment="1" applyProtection="1">
      <alignment horizontal="center" vertical="center"/>
    </xf>
    <xf numFmtId="38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12" borderId="25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4" fillId="12" borderId="35" xfId="0" applyFont="1" applyFill="1" applyBorder="1" applyAlignment="1" applyProtection="1">
      <alignment horizontal="center"/>
    </xf>
    <xf numFmtId="0" fontId="39" fillId="0" borderId="0" xfId="0" applyFont="1" applyFill="1" applyAlignment="1" applyProtection="1">
      <alignment horizontal="center"/>
    </xf>
    <xf numFmtId="38" fontId="13" fillId="12" borderId="56" xfId="0" applyNumberFormat="1" applyFont="1" applyFill="1" applyBorder="1" applyAlignment="1" applyProtection="1">
      <alignment horizontal="center"/>
      <protection locked="0"/>
    </xf>
    <xf numFmtId="38" fontId="13" fillId="12" borderId="57" xfId="0" applyNumberFormat="1" applyFont="1" applyFill="1" applyBorder="1" applyAlignment="1" applyProtection="1">
      <alignment horizontal="center"/>
      <protection locked="0"/>
    </xf>
    <xf numFmtId="38" fontId="13" fillId="0" borderId="0" xfId="0" applyNumberFormat="1" applyFont="1" applyFill="1" applyBorder="1" applyAlignment="1" applyProtection="1">
      <alignment horizontal="left" vertical="center"/>
    </xf>
    <xf numFmtId="0" fontId="14" fillId="0" borderId="25" xfId="0" applyFont="1" applyFill="1" applyBorder="1" applyProtection="1"/>
    <xf numFmtId="0" fontId="14" fillId="0" borderId="0" xfId="0" applyFont="1" applyFill="1" applyAlignment="1" applyProtection="1">
      <alignment horizontal="right"/>
    </xf>
    <xf numFmtId="38" fontId="41" fillId="0" borderId="0" xfId="0" applyNumberFormat="1" applyFont="1" applyFill="1" applyBorder="1" applyAlignment="1" applyProtection="1">
      <alignment horizontal="center" vertical="center"/>
    </xf>
    <xf numFmtId="38" fontId="19" fillId="0" borderId="34" xfId="0" applyNumberFormat="1" applyFont="1" applyFill="1" applyBorder="1" applyAlignment="1" applyProtection="1">
      <alignment horizontal="right" vertical="center"/>
    </xf>
    <xf numFmtId="38" fontId="14" fillId="0" borderId="0" xfId="0" applyNumberFormat="1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 applyProtection="1">
      <alignment horizontal="right" vertical="center"/>
    </xf>
    <xf numFmtId="0" fontId="14" fillId="0" borderId="0" xfId="0" applyFont="1" applyFill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center" vertical="center"/>
    </xf>
    <xf numFmtId="0" fontId="13" fillId="15" borderId="51" xfId="0" applyFont="1" applyFill="1" applyBorder="1" applyAlignment="1" applyProtection="1">
      <alignment horizontal="center" vertical="center"/>
      <protection locked="0"/>
    </xf>
    <xf numFmtId="0" fontId="13" fillId="13" borderId="51" xfId="0" applyFont="1" applyFill="1" applyBorder="1" applyAlignment="1" applyProtection="1">
      <alignment horizontal="center" vertical="center" wrapText="1"/>
      <protection locked="0"/>
    </xf>
    <xf numFmtId="0" fontId="13" fillId="13" borderId="51" xfId="0" applyFont="1" applyFill="1" applyBorder="1" applyAlignment="1" applyProtection="1">
      <alignment horizontal="center" vertical="center"/>
      <protection locked="0"/>
    </xf>
    <xf numFmtId="0" fontId="13" fillId="15" borderId="51" xfId="0" applyFont="1" applyFill="1" applyBorder="1" applyAlignment="1" applyProtection="1">
      <alignment horizontal="center" vertical="center" wrapText="1"/>
      <protection locked="0"/>
    </xf>
    <xf numFmtId="6" fontId="14" fillId="6" borderId="25" xfId="0" applyNumberFormat="1" applyFont="1" applyFill="1" applyBorder="1" applyAlignment="1" applyProtection="1">
      <alignment horizontal="right" vertical="center" wrapText="1"/>
    </xf>
    <xf numFmtId="49" fontId="14" fillId="6" borderId="0" xfId="0" applyNumberFormat="1" applyFont="1" applyFill="1" applyBorder="1" applyAlignment="1" applyProtection="1">
      <alignment horizontal="center" vertical="center" wrapText="1"/>
    </xf>
    <xf numFmtId="0" fontId="13" fillId="6" borderId="0" xfId="0" applyFont="1" applyFill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center" vertical="center" wrapText="1"/>
    </xf>
    <xf numFmtId="0" fontId="13" fillId="6" borderId="0" xfId="0" applyFont="1" applyFill="1" applyBorder="1" applyAlignment="1" applyProtection="1">
      <alignment horizontal="center" vertical="center" wrapText="1"/>
    </xf>
    <xf numFmtId="0" fontId="43" fillId="6" borderId="0" xfId="0" applyFont="1" applyFill="1" applyAlignment="1" applyProtection="1">
      <alignment horizontal="left" vertical="center"/>
    </xf>
    <xf numFmtId="0" fontId="14" fillId="6" borderId="0" xfId="0" applyFont="1" applyFill="1" applyBorder="1" applyAlignment="1" applyProtection="1">
      <alignment horizontal="left" vertical="center" wrapText="1"/>
    </xf>
    <xf numFmtId="38" fontId="18" fillId="0" borderId="35" xfId="0" applyNumberFormat="1" applyFont="1" applyFill="1" applyBorder="1" applyAlignment="1" applyProtection="1">
      <alignment horizontal="right" vertical="center"/>
      <protection locked="0"/>
    </xf>
    <xf numFmtId="14" fontId="13" fillId="13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left" vertical="center"/>
    </xf>
    <xf numFmtId="0" fontId="14" fillId="6" borderId="0" xfId="0" applyFont="1" applyFill="1" applyBorder="1" applyAlignment="1" applyProtection="1">
      <alignment horizontal="center" vertical="center"/>
    </xf>
    <xf numFmtId="0" fontId="14" fillId="6" borderId="25" xfId="0" applyFont="1" applyFill="1" applyBorder="1" applyProtection="1">
      <protection locked="0"/>
    </xf>
    <xf numFmtId="0" fontId="14" fillId="6" borderId="25" xfId="0" applyFont="1" applyFill="1" applyBorder="1" applyAlignment="1" applyProtection="1">
      <alignment horizontal="center" vertical="center"/>
      <protection locked="0"/>
    </xf>
    <xf numFmtId="0" fontId="14" fillId="6" borderId="16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right" vertical="center"/>
    </xf>
    <xf numFmtId="0" fontId="13" fillId="6" borderId="0" xfId="0" applyFont="1" applyFill="1" applyAlignment="1">
      <alignment horizontal="left" vertical="center"/>
    </xf>
    <xf numFmtId="0" fontId="13" fillId="13" borderId="25" xfId="0" applyFont="1" applyFill="1" applyBorder="1" applyAlignment="1" applyProtection="1">
      <alignment horizontal="center" vertical="center"/>
    </xf>
    <xf numFmtId="38" fontId="19" fillId="12" borderId="34" xfId="0" applyNumberFormat="1" applyFont="1" applyFill="1" applyBorder="1" applyAlignment="1" applyProtection="1">
      <alignment horizontal="right" vertical="center"/>
    </xf>
    <xf numFmtId="0" fontId="8" fillId="11" borderId="0" xfId="0" applyFont="1" applyFill="1" applyAlignment="1">
      <alignment horizontal="center"/>
    </xf>
    <xf numFmtId="0" fontId="36" fillId="11" borderId="0" xfId="0" applyFont="1" applyFill="1" applyAlignment="1">
      <alignment horizontal="center"/>
    </xf>
    <xf numFmtId="0" fontId="44" fillId="6" borderId="0" xfId="0" applyFont="1" applyFill="1" applyAlignment="1" applyProtection="1">
      <alignment horizontal="left" vertical="center"/>
    </xf>
    <xf numFmtId="0" fontId="16" fillId="11" borderId="0" xfId="0" applyFont="1" applyFill="1" applyAlignment="1">
      <alignment horizontal="center"/>
    </xf>
    <xf numFmtId="38" fontId="18" fillId="0" borderId="0" xfId="0" applyNumberFormat="1" applyFont="1" applyFill="1" applyBorder="1" applyAlignment="1" applyProtection="1">
      <alignment horizontal="right" vertical="center"/>
    </xf>
    <xf numFmtId="0" fontId="8" fillId="6" borderId="0" xfId="0" applyFont="1" applyFill="1" applyAlignment="1" applyProtection="1">
      <alignment horizontal="left"/>
    </xf>
    <xf numFmtId="0" fontId="18" fillId="0" borderId="0" xfId="0" applyFont="1" applyFill="1" applyBorder="1" applyAlignment="1" applyProtection="1">
      <alignment horizontal="left" vertical="center"/>
    </xf>
    <xf numFmtId="0" fontId="23" fillId="6" borderId="0" xfId="0" applyFont="1" applyFill="1" applyBorder="1" applyAlignment="1" applyProtection="1">
      <alignment horizontal="left" vertical="center" wrapText="1"/>
    </xf>
    <xf numFmtId="0" fontId="16" fillId="6" borderId="0" xfId="0" applyFont="1" applyFill="1" applyAlignment="1" applyProtection="1">
      <alignment horizontal="left" vertical="top"/>
    </xf>
    <xf numFmtId="0" fontId="17" fillId="6" borderId="0" xfId="0" applyFont="1" applyFill="1" applyAlignment="1" applyProtection="1">
      <alignment horizontal="left" vertical="center"/>
    </xf>
    <xf numFmtId="0" fontId="13" fillId="6" borderId="0" xfId="0" applyFont="1" applyFill="1" applyAlignment="1" applyProtection="1">
      <alignment horizontal="left" vertical="center"/>
    </xf>
    <xf numFmtId="38" fontId="18" fillId="0" borderId="0" xfId="0" applyNumberFormat="1" applyFont="1" applyFill="1" applyBorder="1" applyAlignment="1" applyProtection="1">
      <alignment horizontal="right" vertical="center"/>
      <protection locked="0"/>
    </xf>
    <xf numFmtId="38" fontId="19" fillId="12" borderId="35" xfId="0" applyNumberFormat="1" applyFont="1" applyFill="1" applyBorder="1" applyAlignment="1" applyProtection="1">
      <alignment horizontal="right" vertical="center"/>
      <protection locked="0"/>
    </xf>
    <xf numFmtId="38" fontId="19" fillId="0" borderId="35" xfId="0" applyNumberFormat="1" applyFont="1" applyFill="1" applyBorder="1" applyAlignment="1" applyProtection="1">
      <alignment horizontal="right" vertical="center"/>
      <protection locked="0"/>
    </xf>
    <xf numFmtId="38" fontId="14" fillId="0" borderId="34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Alignment="1" applyProtection="1">
      <alignment horizontal="right"/>
    </xf>
    <xf numFmtId="38" fontId="13" fillId="12" borderId="34" xfId="0" applyNumberFormat="1" applyFont="1" applyFill="1" applyBorder="1" applyAlignment="1" applyProtection="1">
      <alignment horizontal="right" vertical="center"/>
      <protection locked="0"/>
    </xf>
    <xf numFmtId="38" fontId="13" fillId="0" borderId="34" xfId="0" applyNumberFormat="1" applyFont="1" applyFill="1" applyBorder="1" applyAlignment="1" applyProtection="1">
      <alignment horizontal="right" vertical="center"/>
      <protection locked="0"/>
    </xf>
    <xf numFmtId="38" fontId="14" fillId="5" borderId="35" xfId="0" applyNumberFormat="1" applyFont="1" applyFill="1" applyBorder="1" applyAlignment="1" applyProtection="1"/>
    <xf numFmtId="38" fontId="14" fillId="5" borderId="35" xfId="0" applyNumberFormat="1" applyFont="1" applyFill="1" applyBorder="1" applyAlignment="1" applyProtection="1">
      <protection locked="0"/>
    </xf>
    <xf numFmtId="0" fontId="14" fillId="5" borderId="0" xfId="0" applyFont="1" applyFill="1"/>
    <xf numFmtId="38" fontId="14" fillId="5" borderId="25" xfId="0" applyNumberFormat="1" applyFont="1" applyFill="1" applyBorder="1" applyAlignment="1" applyProtection="1">
      <protection locked="0"/>
    </xf>
    <xf numFmtId="38" fontId="14" fillId="5" borderId="25" xfId="0" applyNumberFormat="1" applyFont="1" applyFill="1" applyBorder="1" applyAlignment="1" applyProtection="1"/>
    <xf numFmtId="0" fontId="14" fillId="5" borderId="0" xfId="0" applyFont="1" applyFill="1" applyBorder="1"/>
    <xf numFmtId="0" fontId="20" fillId="5" borderId="0" xfId="0" applyFont="1" applyFill="1" applyAlignment="1" applyProtection="1">
      <alignment horizontal="center"/>
    </xf>
    <xf numFmtId="0" fontId="14" fillId="5" borderId="0" xfId="0" applyFont="1" applyFill="1" applyAlignment="1">
      <alignment horizontal="right"/>
    </xf>
    <xf numFmtId="0" fontId="14" fillId="5" borderId="25" xfId="0" applyFont="1" applyFill="1" applyBorder="1" applyProtection="1">
      <protection locked="0"/>
    </xf>
    <xf numFmtId="0" fontId="18" fillId="5" borderId="0" xfId="0" applyFont="1" applyFill="1" applyAlignment="1">
      <alignment horizontal="right"/>
    </xf>
    <xf numFmtId="38" fontId="18" fillId="5" borderId="34" xfId="0" applyNumberFormat="1" applyFont="1" applyFill="1" applyBorder="1" applyAlignment="1" applyProtection="1"/>
    <xf numFmtId="38" fontId="14" fillId="5" borderId="34" xfId="0" applyNumberFormat="1" applyFont="1" applyFill="1" applyBorder="1" applyAlignment="1" applyProtection="1"/>
    <xf numFmtId="0" fontId="18" fillId="5" borderId="0" xfId="0" applyFont="1" applyFill="1"/>
    <xf numFmtId="0" fontId="14" fillId="5" borderId="0" xfId="0" applyFont="1" applyFill="1" applyAlignment="1">
      <alignment horizontal="left"/>
    </xf>
    <xf numFmtId="0" fontId="14" fillId="5" borderId="25" xfId="0" applyFont="1" applyFill="1" applyBorder="1" applyAlignment="1" applyProtection="1">
      <alignment horizontal="left"/>
      <protection locked="0"/>
    </xf>
    <xf numFmtId="0" fontId="17" fillId="5" borderId="0" xfId="0" applyFont="1" applyFill="1"/>
    <xf numFmtId="0" fontId="19" fillId="5" borderId="0" xfId="0" applyFont="1" applyFill="1"/>
    <xf numFmtId="0" fontId="13" fillId="5" borderId="0" xfId="0" applyFont="1" applyFill="1" applyAlignment="1" applyProtection="1">
      <alignment horizontal="center"/>
    </xf>
    <xf numFmtId="0" fontId="17" fillId="5" borderId="0" xfId="0" applyFont="1" applyFill="1" applyProtection="1"/>
    <xf numFmtId="0" fontId="14" fillId="5" borderId="0" xfId="0" applyFont="1" applyFill="1" applyBorder="1" applyAlignment="1">
      <alignment horizontal="right"/>
    </xf>
    <xf numFmtId="0" fontId="8" fillId="5" borderId="0" xfId="0" applyFont="1" applyFill="1" applyAlignment="1">
      <alignment horizontal="center"/>
    </xf>
    <xf numFmtId="0" fontId="14" fillId="6" borderId="0" xfId="0" applyFont="1" applyFill="1" applyAlignment="1" applyProtection="1">
      <alignment horizontal="left" vertical="center"/>
    </xf>
    <xf numFmtId="0" fontId="9" fillId="5" borderId="0" xfId="0" applyFont="1" applyFill="1" applyAlignment="1">
      <alignment horizontal="center"/>
    </xf>
    <xf numFmtId="0" fontId="14" fillId="5" borderId="25" xfId="0" applyFont="1" applyFill="1" applyBorder="1" applyAlignment="1" applyProtection="1">
      <alignment horizontal="center" vertical="center"/>
      <protection locked="0"/>
    </xf>
    <xf numFmtId="0" fontId="14" fillId="5" borderId="0" xfId="0" applyFont="1" applyFill="1" applyBorder="1" applyAlignment="1" applyProtection="1">
      <alignment horizontal="right" vertical="center"/>
    </xf>
    <xf numFmtId="49" fontId="14" fillId="5" borderId="0" xfId="0" applyNumberFormat="1" applyFont="1" applyFill="1" applyBorder="1" applyAlignment="1">
      <alignment horizontal="right"/>
    </xf>
    <xf numFmtId="0" fontId="14" fillId="5" borderId="0" xfId="0" applyFont="1" applyFill="1" applyProtection="1"/>
    <xf numFmtId="0" fontId="14" fillId="5" borderId="0" xfId="0" applyFont="1" applyFill="1" applyAlignment="1" applyProtection="1">
      <alignment horizontal="left" vertical="center"/>
    </xf>
    <xf numFmtId="0" fontId="14" fillId="6" borderId="25" xfId="0" applyFont="1" applyFill="1" applyBorder="1" applyAlignment="1" applyProtection="1">
      <alignment horizontal="center" vertical="center" wrapText="1"/>
      <protection locked="0"/>
    </xf>
    <xf numFmtId="0" fontId="9" fillId="5" borderId="25" xfId="0" applyFont="1" applyFill="1" applyBorder="1" applyAlignment="1" applyProtection="1">
      <alignment horizontal="center"/>
      <protection locked="0"/>
    </xf>
    <xf numFmtId="40" fontId="9" fillId="5" borderId="25" xfId="0" applyNumberFormat="1" applyFont="1" applyFill="1" applyBorder="1" applyAlignment="1" applyProtection="1">
      <alignment horizontal="center"/>
      <protection locked="0"/>
    </xf>
    <xf numFmtId="40" fontId="11" fillId="5" borderId="0" xfId="0" applyNumberFormat="1" applyFont="1" applyFill="1" applyBorder="1" applyAlignment="1">
      <alignment horizontal="center"/>
    </xf>
    <xf numFmtId="40" fontId="11" fillId="5" borderId="23" xfId="0" applyNumberFormat="1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40" fontId="9" fillId="5" borderId="36" xfId="0" applyNumberFormat="1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/>
    </xf>
    <xf numFmtId="0" fontId="9" fillId="5" borderId="38" xfId="0" applyFont="1" applyFill="1" applyBorder="1" applyAlignment="1" applyProtection="1">
      <alignment horizontal="center"/>
      <protection locked="0"/>
    </xf>
    <xf numFmtId="0" fontId="9" fillId="5" borderId="33" xfId="0" applyFont="1" applyFill="1" applyBorder="1" applyAlignment="1" applyProtection="1">
      <alignment horizontal="center"/>
      <protection locked="0"/>
    </xf>
    <xf numFmtId="0" fontId="9" fillId="5" borderId="39" xfId="0" applyFont="1" applyFill="1" applyBorder="1" applyAlignment="1" applyProtection="1">
      <alignment horizontal="center"/>
      <protection locked="0"/>
    </xf>
    <xf numFmtId="49" fontId="9" fillId="5" borderId="25" xfId="0" applyNumberFormat="1" applyFont="1" applyFill="1" applyBorder="1" applyAlignment="1" applyProtection="1">
      <alignment horizontal="center"/>
      <protection locked="0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40" fontId="10" fillId="5" borderId="40" xfId="0" applyNumberFormat="1" applyFont="1" applyFill="1" applyBorder="1" applyAlignment="1" applyProtection="1">
      <alignment horizontal="center"/>
      <protection locked="0"/>
    </xf>
    <xf numFmtId="40" fontId="10" fillId="5" borderId="35" xfId="0" applyNumberFormat="1" applyFont="1" applyFill="1" applyBorder="1" applyAlignment="1" applyProtection="1">
      <alignment horizontal="center"/>
      <protection locked="0"/>
    </xf>
    <xf numFmtId="40" fontId="10" fillId="5" borderId="41" xfId="0" applyNumberFormat="1" applyFont="1" applyFill="1" applyBorder="1" applyAlignment="1" applyProtection="1">
      <alignment horizontal="center"/>
      <protection locked="0"/>
    </xf>
    <xf numFmtId="40" fontId="10" fillId="5" borderId="40" xfId="0" applyNumberFormat="1" applyFont="1" applyFill="1" applyBorder="1" applyAlignment="1" applyProtection="1">
      <alignment horizontal="center"/>
    </xf>
    <xf numFmtId="40" fontId="10" fillId="5" borderId="35" xfId="0" applyNumberFormat="1" applyFont="1" applyFill="1" applyBorder="1" applyAlignment="1" applyProtection="1">
      <alignment horizontal="center"/>
    </xf>
    <xf numFmtId="40" fontId="10" fillId="5" borderId="41" xfId="0" applyNumberFormat="1" applyFont="1" applyFill="1" applyBorder="1" applyAlignment="1" applyProtection="1">
      <alignment horizontal="center"/>
    </xf>
    <xf numFmtId="40" fontId="11" fillId="5" borderId="28" xfId="0" applyNumberFormat="1" applyFont="1" applyFill="1" applyBorder="1" applyAlignment="1">
      <alignment horizontal="center"/>
    </xf>
    <xf numFmtId="40" fontId="11" fillId="5" borderId="31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40" fontId="9" fillId="5" borderId="25" xfId="0" applyNumberFormat="1" applyFont="1" applyFill="1" applyBorder="1" applyAlignment="1">
      <alignment horizontal="center"/>
    </xf>
    <xf numFmtId="40" fontId="11" fillId="5" borderId="44" xfId="0" applyNumberFormat="1" applyFont="1" applyFill="1" applyBorder="1" applyAlignment="1" applyProtection="1">
      <alignment horizontal="center"/>
      <protection locked="0"/>
    </xf>
    <xf numFmtId="40" fontId="11" fillId="5" borderId="45" xfId="0" applyNumberFormat="1" applyFont="1" applyFill="1" applyBorder="1" applyAlignment="1" applyProtection="1">
      <alignment horizontal="center"/>
      <protection locked="0"/>
    </xf>
    <xf numFmtId="40" fontId="11" fillId="5" borderId="46" xfId="0" applyNumberFormat="1" applyFont="1" applyFill="1" applyBorder="1" applyAlignment="1" applyProtection="1">
      <alignment horizontal="center"/>
    </xf>
    <xf numFmtId="40" fontId="11" fillId="5" borderId="47" xfId="0" applyNumberFormat="1" applyFont="1" applyFill="1" applyBorder="1" applyAlignment="1" applyProtection="1">
      <alignment horizontal="center"/>
    </xf>
    <xf numFmtId="40" fontId="10" fillId="5" borderId="25" xfId="0" applyNumberFormat="1" applyFont="1" applyFill="1" applyBorder="1" applyAlignment="1" applyProtection="1">
      <alignment horizontal="center"/>
    </xf>
    <xf numFmtId="40" fontId="10" fillId="5" borderId="43" xfId="0" applyNumberFormat="1" applyFont="1" applyFill="1" applyBorder="1" applyAlignment="1" applyProtection="1">
      <alignment horizontal="center"/>
    </xf>
    <xf numFmtId="40" fontId="9" fillId="5" borderId="28" xfId="0" applyNumberFormat="1" applyFont="1" applyFill="1" applyBorder="1" applyAlignment="1">
      <alignment horizontal="center"/>
    </xf>
    <xf numFmtId="0" fontId="9" fillId="5" borderId="48" xfId="0" applyFont="1" applyFill="1" applyBorder="1" applyAlignment="1">
      <alignment horizontal="left"/>
    </xf>
    <xf numFmtId="0" fontId="9" fillId="5" borderId="49" xfId="0" applyFont="1" applyFill="1" applyBorder="1" applyAlignment="1">
      <alignment horizontal="left"/>
    </xf>
    <xf numFmtId="0" fontId="9" fillId="5" borderId="50" xfId="0" applyFont="1" applyFill="1" applyBorder="1" applyAlignment="1">
      <alignment horizontal="left"/>
    </xf>
    <xf numFmtId="0" fontId="9" fillId="5" borderId="51" xfId="0" applyFont="1" applyFill="1" applyBorder="1" applyAlignment="1">
      <alignment horizontal="left"/>
    </xf>
    <xf numFmtId="0" fontId="11" fillId="5" borderId="51" xfId="0" applyFont="1" applyFill="1" applyBorder="1" applyAlignment="1" applyProtection="1">
      <alignment horizontal="center"/>
      <protection locked="0"/>
    </xf>
    <xf numFmtId="0" fontId="8" fillId="5" borderId="43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40" fontId="11" fillId="5" borderId="18" xfId="0" applyNumberFormat="1" applyFont="1" applyFill="1" applyBorder="1" applyAlignment="1">
      <alignment horizontal="center"/>
    </xf>
    <xf numFmtId="40" fontId="11" fillId="5" borderId="16" xfId="0" applyNumberFormat="1" applyFont="1" applyFill="1" applyBorder="1" applyAlignment="1">
      <alignment horizontal="center"/>
    </xf>
    <xf numFmtId="40" fontId="11" fillId="5" borderId="17" xfId="0" applyNumberFormat="1" applyFont="1" applyFill="1" applyBorder="1" applyAlignment="1">
      <alignment horizontal="center"/>
    </xf>
    <xf numFmtId="0" fontId="9" fillId="5" borderId="52" xfId="0" applyFont="1" applyFill="1" applyBorder="1" applyAlignment="1">
      <alignment horizontal="left"/>
    </xf>
    <xf numFmtId="0" fontId="9" fillId="5" borderId="44" xfId="0" applyFont="1" applyFill="1" applyBorder="1" applyAlignment="1">
      <alignment horizontal="left"/>
    </xf>
    <xf numFmtId="0" fontId="9" fillId="5" borderId="53" xfId="0" applyFont="1" applyFill="1" applyBorder="1" applyAlignment="1">
      <alignment horizontal="left"/>
    </xf>
    <xf numFmtId="0" fontId="9" fillId="5" borderId="46" xfId="0" applyFont="1" applyFill="1" applyBorder="1" applyAlignment="1">
      <alignment horizontal="left"/>
    </xf>
    <xf numFmtId="40" fontId="11" fillId="5" borderId="42" xfId="0" applyNumberFormat="1" applyFont="1" applyFill="1" applyBorder="1" applyAlignment="1" applyProtection="1">
      <alignment horizontal="center"/>
      <protection locked="0"/>
    </xf>
    <xf numFmtId="40" fontId="11" fillId="5" borderId="25" xfId="0" applyNumberFormat="1" applyFont="1" applyFill="1" applyBorder="1" applyAlignment="1" applyProtection="1">
      <alignment horizontal="center"/>
      <protection locked="0"/>
    </xf>
    <xf numFmtId="40" fontId="11" fillId="5" borderId="43" xfId="0" applyNumberFormat="1" applyFont="1" applyFill="1" applyBorder="1" applyAlignment="1" applyProtection="1">
      <alignment horizontal="center"/>
      <protection locked="0"/>
    </xf>
    <xf numFmtId="40" fontId="11" fillId="5" borderId="29" xfId="0" applyNumberFormat="1" applyFont="1" applyFill="1" applyBorder="1" applyAlignment="1" applyProtection="1">
      <alignment horizontal="center"/>
    </xf>
    <xf numFmtId="40" fontId="11" fillId="5" borderId="28" xfId="0" applyNumberFormat="1" applyFont="1" applyFill="1" applyBorder="1" applyAlignment="1" applyProtection="1">
      <alignment horizontal="center"/>
    </xf>
    <xf numFmtId="40" fontId="11" fillId="5" borderId="31" xfId="0" applyNumberFormat="1" applyFont="1" applyFill="1" applyBorder="1" applyAlignment="1" applyProtection="1">
      <alignment horizontal="center"/>
    </xf>
    <xf numFmtId="0" fontId="11" fillId="5" borderId="50" xfId="0" applyFont="1" applyFill="1" applyBorder="1" applyAlignment="1" applyProtection="1">
      <alignment horizontal="left"/>
      <protection locked="0"/>
    </xf>
    <xf numFmtId="0" fontId="11" fillId="5" borderId="51" xfId="0" applyFont="1" applyFill="1" applyBorder="1" applyAlignment="1" applyProtection="1">
      <alignment horizontal="left"/>
      <protection locked="0"/>
    </xf>
    <xf numFmtId="0" fontId="11" fillId="5" borderId="44" xfId="0" applyFont="1" applyFill="1" applyBorder="1" applyAlignment="1" applyProtection="1">
      <alignment horizontal="center"/>
      <protection locked="0"/>
    </xf>
    <xf numFmtId="0" fontId="11" fillId="5" borderId="45" xfId="0" applyFont="1" applyFill="1" applyBorder="1" applyAlignment="1" applyProtection="1">
      <alignment horizontal="center"/>
      <protection locked="0"/>
    </xf>
    <xf numFmtId="0" fontId="9" fillId="5" borderId="53" xfId="0" applyFont="1" applyFill="1" applyBorder="1" applyAlignment="1" applyProtection="1">
      <alignment horizontal="left"/>
      <protection locked="0"/>
    </xf>
    <xf numFmtId="0" fontId="9" fillId="5" borderId="46" xfId="0" applyFont="1" applyFill="1" applyBorder="1" applyAlignment="1" applyProtection="1">
      <alignment horizontal="left"/>
      <protection locked="0"/>
    </xf>
    <xf numFmtId="0" fontId="11" fillId="5" borderId="46" xfId="0" applyFont="1" applyFill="1" applyBorder="1" applyAlignment="1" applyProtection="1">
      <alignment horizontal="center"/>
      <protection locked="0"/>
    </xf>
    <xf numFmtId="0" fontId="11" fillId="5" borderId="47" xfId="0" applyFont="1" applyFill="1" applyBorder="1" applyAlignment="1" applyProtection="1">
      <alignment horizontal="center"/>
      <protection locked="0"/>
    </xf>
    <xf numFmtId="0" fontId="8" fillId="5" borderId="54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55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9" fillId="5" borderId="52" xfId="0" applyFont="1" applyFill="1" applyBorder="1" applyAlignment="1" applyProtection="1">
      <alignment horizontal="left"/>
      <protection locked="0"/>
    </xf>
    <xf numFmtId="0" fontId="9" fillId="5" borderId="44" xfId="0" applyFont="1" applyFill="1" applyBorder="1" applyAlignment="1" applyProtection="1">
      <alignment horizontal="left"/>
      <protection locked="0"/>
    </xf>
    <xf numFmtId="0" fontId="8" fillId="5" borderId="23" xfId="0" applyFont="1" applyFill="1" applyBorder="1" applyAlignment="1">
      <alignment horizontal="center"/>
    </xf>
    <xf numFmtId="0" fontId="10" fillId="5" borderId="42" xfId="0" applyFont="1" applyFill="1" applyBorder="1" applyAlignment="1" applyProtection="1">
      <alignment horizontal="center"/>
      <protection locked="0"/>
    </xf>
    <xf numFmtId="0" fontId="10" fillId="5" borderId="25" xfId="0" applyFont="1" applyFill="1" applyBorder="1" applyAlignment="1" applyProtection="1">
      <alignment horizontal="center"/>
      <protection locked="0"/>
    </xf>
    <xf numFmtId="0" fontId="10" fillId="5" borderId="43" xfId="0" applyFont="1" applyFill="1" applyBorder="1" applyAlignment="1" applyProtection="1">
      <alignment horizontal="center"/>
      <protection locked="0"/>
    </xf>
    <xf numFmtId="40" fontId="10" fillId="5" borderId="42" xfId="0" applyNumberFormat="1" applyFont="1" applyFill="1" applyBorder="1" applyAlignment="1" applyProtection="1">
      <alignment horizontal="center"/>
      <protection locked="0"/>
    </xf>
    <xf numFmtId="40" fontId="10" fillId="5" borderId="25" xfId="0" applyNumberFormat="1" applyFont="1" applyFill="1" applyBorder="1" applyAlignment="1" applyProtection="1">
      <alignment horizontal="center"/>
      <protection locked="0"/>
    </xf>
    <xf numFmtId="40" fontId="10" fillId="5" borderId="26" xfId="0" applyNumberFormat="1" applyFont="1" applyFill="1" applyBorder="1" applyAlignment="1" applyProtection="1">
      <alignment horizontal="center"/>
      <protection locked="0"/>
    </xf>
    <xf numFmtId="40" fontId="10" fillId="5" borderId="22" xfId="0" applyNumberFormat="1" applyFont="1" applyFill="1" applyBorder="1" applyAlignment="1" applyProtection="1">
      <alignment horizontal="center"/>
    </xf>
    <xf numFmtId="40" fontId="10" fillId="5" borderId="0" xfId="0" applyNumberFormat="1" applyFont="1" applyFill="1" applyBorder="1" applyAlignment="1" applyProtection="1">
      <alignment horizontal="center"/>
    </xf>
    <xf numFmtId="40" fontId="10" fillId="5" borderId="21" xfId="0" applyNumberFormat="1" applyFont="1" applyFill="1" applyBorder="1" applyAlignment="1" applyProtection="1">
      <alignment horizontal="center"/>
    </xf>
    <xf numFmtId="0" fontId="10" fillId="5" borderId="22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23" xfId="0" applyFont="1" applyFill="1" applyBorder="1" applyAlignment="1" applyProtection="1">
      <alignment horizontal="center"/>
      <protection locked="0"/>
    </xf>
    <xf numFmtId="0" fontId="10" fillId="5" borderId="24" xfId="0" applyFont="1" applyFill="1" applyBorder="1" applyAlignment="1" applyProtection="1">
      <alignment horizontal="center"/>
      <protection locked="0"/>
    </xf>
    <xf numFmtId="0" fontId="10" fillId="5" borderId="26" xfId="0" applyFont="1" applyFill="1" applyBorder="1" applyAlignment="1" applyProtection="1">
      <alignment horizontal="center"/>
      <protection locked="0"/>
    </xf>
    <xf numFmtId="0" fontId="10" fillId="5" borderId="2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10" fillId="5" borderId="21" xfId="0" applyFont="1" applyFill="1" applyBorder="1" applyAlignment="1" applyProtection="1">
      <alignment horizontal="center"/>
      <protection locked="0"/>
    </xf>
    <xf numFmtId="40" fontId="10" fillId="5" borderId="22" xfId="0" applyNumberFormat="1" applyFont="1" applyFill="1" applyBorder="1" applyAlignment="1" applyProtection="1">
      <alignment horizontal="center"/>
      <protection locked="0"/>
    </xf>
    <xf numFmtId="40" fontId="10" fillId="5" borderId="0" xfId="0" applyNumberFormat="1" applyFont="1" applyFill="1" applyBorder="1" applyAlignment="1" applyProtection="1">
      <alignment horizontal="center"/>
      <protection locked="0"/>
    </xf>
    <xf numFmtId="40" fontId="10" fillId="5" borderId="2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5" xfId="0" applyFont="1" applyBorder="1" applyAlignment="1">
      <alignment horizontal="center"/>
    </xf>
    <xf numFmtId="0" fontId="51" fillId="0" borderId="1" xfId="0" applyFont="1" applyBorder="1"/>
    <xf numFmtId="44" fontId="51" fillId="0" borderId="0" xfId="1" applyFont="1"/>
    <xf numFmtId="0" fontId="4" fillId="0" borderId="0" xfId="0" applyFont="1" applyFill="1" applyBorder="1" applyAlignment="1">
      <alignment horizontal="center"/>
    </xf>
    <xf numFmtId="0" fontId="51" fillId="0" borderId="0" xfId="0" applyFont="1" applyFill="1" applyBorder="1"/>
    <xf numFmtId="44" fontId="51" fillId="0" borderId="0" xfId="1" applyFont="1" applyFill="1"/>
    <xf numFmtId="0" fontId="4" fillId="0" borderId="0" xfId="0" applyFont="1" applyFill="1" applyBorder="1"/>
    <xf numFmtId="0" fontId="51" fillId="0" borderId="0" xfId="0" applyFont="1" applyBorder="1"/>
    <xf numFmtId="0" fontId="4" fillId="0" borderId="0" xfId="0" applyFont="1" applyBorder="1" applyAlignment="1">
      <alignment horizontal="center"/>
    </xf>
    <xf numFmtId="44" fontId="4" fillId="12" borderId="0" xfId="0" applyNumberFormat="1" applyFont="1" applyFill="1"/>
  </cellXfs>
  <cellStyles count="5">
    <cellStyle name="Comma" xfId="2" builtinId="3"/>
    <cellStyle name="Currency" xfId="1" builtinId="4"/>
    <cellStyle name="Neutral" xfId="3" builtinId="28"/>
    <cellStyle name="Normal" xfId="0" builtinId="0"/>
    <cellStyle name="Normal 6" xfId="4" xr:uid="{783B027D-22A8-44F1-9D56-11AB833371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3467100</xdr:colOff>
      <xdr:row>4</xdr:row>
      <xdr:rowOff>38100</xdr:rowOff>
    </xdr:from>
    <xdr:to>
      <xdr:col>2</xdr:col>
      <xdr:colOff>752475</xdr:colOff>
      <xdr:row>4</xdr:row>
      <xdr:rowOff>38100</xdr:rowOff>
    </xdr:to>
    <xdr:sp macro="" textlink="">
      <xdr:nvSpPr>
        <xdr:cNvPr id="1225" name="Line 1">
          <a:extLst>
            <a:ext uri="{FF2B5EF4-FFF2-40B4-BE49-F238E27FC236}">
              <a16:creationId xmlns:a16="http://schemas.microsoft.com/office/drawing/2014/main" id="{00000000-0008-0000-0400-0000C9040000}"/>
            </a:ext>
          </a:extLst>
        </xdr:cNvPr>
        <xdr:cNvSpPr>
          <a:spLocks noChangeShapeType="1"/>
        </xdr:cNvSpPr>
      </xdr:nvSpPr>
      <xdr:spPr bwMode="auto">
        <a:xfrm flipV="1">
          <a:off x="4076700" y="1066800"/>
          <a:ext cx="781050" cy="0"/>
        </a:xfrm>
        <a:prstGeom prst="line">
          <a:avLst/>
        </a:prstGeom>
        <a:noFill/>
        <a:ln w="28575">
          <a:solidFill>
            <a:srgbClr val="FF6600"/>
          </a:solidFill>
          <a:round/>
          <a:headEnd/>
          <a:tailEnd/>
        </a:ln>
      </xdr:spPr>
    </xdr:sp>
    <xdr:clientData/>
  </xdr:twoCellAnchor>
  <xdr:twoCellAnchor>
    <xdr:from>
      <xdr:col>2</xdr:col>
      <xdr:colOff>952500</xdr:colOff>
      <xdr:row>7</xdr:row>
      <xdr:rowOff>200025</xdr:rowOff>
    </xdr:from>
    <xdr:to>
      <xdr:col>3</xdr:col>
      <xdr:colOff>504825</xdr:colOff>
      <xdr:row>8</xdr:row>
      <xdr:rowOff>85725</xdr:rowOff>
    </xdr:to>
    <xdr:sp macro="" textlink="">
      <xdr:nvSpPr>
        <xdr:cNvPr id="1226" name="Line 2">
          <a:extLst>
            <a:ext uri="{FF2B5EF4-FFF2-40B4-BE49-F238E27FC236}">
              <a16:creationId xmlns:a16="http://schemas.microsoft.com/office/drawing/2014/main" id="{00000000-0008-0000-0400-0000CA040000}"/>
            </a:ext>
          </a:extLst>
        </xdr:cNvPr>
        <xdr:cNvSpPr>
          <a:spLocks noChangeShapeType="1"/>
        </xdr:cNvSpPr>
      </xdr:nvSpPr>
      <xdr:spPr bwMode="auto">
        <a:xfrm flipH="1">
          <a:off x="5057775" y="1943100"/>
          <a:ext cx="552450" cy="171450"/>
        </a:xfrm>
        <a:prstGeom prst="line">
          <a:avLst/>
        </a:prstGeom>
        <a:noFill/>
        <a:ln w="38100">
          <a:solidFill>
            <a:srgbClr val="FF66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457200</xdr:colOff>
      <xdr:row>8</xdr:row>
      <xdr:rowOff>133350</xdr:rowOff>
    </xdr:from>
    <xdr:to>
      <xdr:col>5</xdr:col>
      <xdr:colOff>733425</xdr:colOff>
      <xdr:row>9</xdr:row>
      <xdr:rowOff>85725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 txBox="1">
          <a:spLocks noChangeArrowheads="1"/>
        </xdr:cNvSpPr>
      </xdr:nvSpPr>
      <xdr:spPr bwMode="auto">
        <a:xfrm>
          <a:off x="5562600" y="2162175"/>
          <a:ext cx="2228850" cy="190500"/>
        </a:xfrm>
        <a:prstGeom prst="rect">
          <a:avLst/>
        </a:prstGeom>
        <a:solidFill>
          <a:srgbClr val="FFD79D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Place projected yearly tuition rate here</a:t>
          </a:r>
        </a:p>
      </xdr:txBody>
    </xdr:sp>
    <xdr:clientData/>
  </xdr:twoCellAnchor>
  <xdr:twoCellAnchor>
    <xdr:from>
      <xdr:col>2</xdr:col>
      <xdr:colOff>904875</xdr:colOff>
      <xdr:row>8</xdr:row>
      <xdr:rowOff>190500</xdr:rowOff>
    </xdr:from>
    <xdr:to>
      <xdr:col>3</xdr:col>
      <xdr:colOff>457200</xdr:colOff>
      <xdr:row>9</xdr:row>
      <xdr:rowOff>123825</xdr:rowOff>
    </xdr:to>
    <xdr:sp macro="" textlink="">
      <xdr:nvSpPr>
        <xdr:cNvPr id="1228" name="Line 4">
          <a:extLst>
            <a:ext uri="{FF2B5EF4-FFF2-40B4-BE49-F238E27FC236}">
              <a16:creationId xmlns:a16="http://schemas.microsoft.com/office/drawing/2014/main" id="{00000000-0008-0000-0400-0000CC040000}"/>
            </a:ext>
          </a:extLst>
        </xdr:cNvPr>
        <xdr:cNvSpPr>
          <a:spLocks noChangeShapeType="1"/>
        </xdr:cNvSpPr>
      </xdr:nvSpPr>
      <xdr:spPr bwMode="auto">
        <a:xfrm flipH="1">
          <a:off x="5010150" y="2219325"/>
          <a:ext cx="552450" cy="171450"/>
        </a:xfrm>
        <a:prstGeom prst="line">
          <a:avLst/>
        </a:prstGeom>
        <a:noFill/>
        <a:ln w="38100">
          <a:solidFill>
            <a:srgbClr val="FF66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933450</xdr:colOff>
      <xdr:row>10</xdr:row>
      <xdr:rowOff>28575</xdr:rowOff>
    </xdr:from>
    <xdr:to>
      <xdr:col>3</xdr:col>
      <xdr:colOff>514350</xdr:colOff>
      <xdr:row>10</xdr:row>
      <xdr:rowOff>95250</xdr:rowOff>
    </xdr:to>
    <xdr:sp macro="" textlink="">
      <xdr:nvSpPr>
        <xdr:cNvPr id="1229" name="Line 5">
          <a:extLst>
            <a:ext uri="{FF2B5EF4-FFF2-40B4-BE49-F238E27FC236}">
              <a16:creationId xmlns:a16="http://schemas.microsoft.com/office/drawing/2014/main" id="{00000000-0008-0000-0400-0000CD040000}"/>
            </a:ext>
          </a:extLst>
        </xdr:cNvPr>
        <xdr:cNvSpPr>
          <a:spLocks noChangeShapeType="1"/>
        </xdr:cNvSpPr>
      </xdr:nvSpPr>
      <xdr:spPr bwMode="auto">
        <a:xfrm flipH="1">
          <a:off x="5038725" y="2543175"/>
          <a:ext cx="581025" cy="66675"/>
        </a:xfrm>
        <a:prstGeom prst="line">
          <a:avLst/>
        </a:prstGeom>
        <a:noFill/>
        <a:ln w="38100">
          <a:solidFill>
            <a:srgbClr val="FF66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447675</xdr:colOff>
      <xdr:row>7</xdr:row>
      <xdr:rowOff>133350</xdr:rowOff>
    </xdr:from>
    <xdr:to>
      <xdr:col>5</xdr:col>
      <xdr:colOff>723900</xdr:colOff>
      <xdr:row>8</xdr:row>
      <xdr:rowOff>38100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SpPr txBox="1">
          <a:spLocks noChangeArrowheads="1"/>
        </xdr:cNvSpPr>
      </xdr:nvSpPr>
      <xdr:spPr bwMode="auto">
        <a:xfrm>
          <a:off x="5553075" y="1876425"/>
          <a:ext cx="2228850" cy="190500"/>
        </a:xfrm>
        <a:prstGeom prst="rect">
          <a:avLst/>
        </a:prstGeom>
        <a:solidFill>
          <a:srgbClr val="FFD79D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Place projected # of teachers here</a:t>
          </a:r>
        </a:p>
      </xdr:txBody>
    </xdr:sp>
    <xdr:clientData/>
  </xdr:twoCellAnchor>
  <xdr:twoCellAnchor>
    <xdr:from>
      <xdr:col>3</xdr:col>
      <xdr:colOff>485775</xdr:colOff>
      <xdr:row>9</xdr:row>
      <xdr:rowOff>209550</xdr:rowOff>
    </xdr:from>
    <xdr:to>
      <xdr:col>5</xdr:col>
      <xdr:colOff>762000</xdr:colOff>
      <xdr:row>10</xdr:row>
      <xdr:rowOff>152400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SpPr txBox="1">
          <a:spLocks noChangeArrowheads="1"/>
        </xdr:cNvSpPr>
      </xdr:nvSpPr>
      <xdr:spPr bwMode="auto">
        <a:xfrm>
          <a:off x="5591175" y="2476500"/>
          <a:ext cx="2228850" cy="190500"/>
        </a:xfrm>
        <a:prstGeom prst="rect">
          <a:avLst/>
        </a:prstGeom>
        <a:solidFill>
          <a:srgbClr val="FFD79D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Place projected # of students here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990600</xdr:colOff>
      <xdr:row>15</xdr:row>
      <xdr:rowOff>0</xdr:rowOff>
    </xdr:to>
    <xdr:sp macro="" textlink="">
      <xdr:nvSpPr>
        <xdr:cNvPr id="1232" name="Line 8">
          <a:extLst>
            <a:ext uri="{FF2B5EF4-FFF2-40B4-BE49-F238E27FC236}">
              <a16:creationId xmlns:a16="http://schemas.microsoft.com/office/drawing/2014/main" id="{00000000-0008-0000-0400-0000D0040000}"/>
            </a:ext>
          </a:extLst>
        </xdr:cNvPr>
        <xdr:cNvSpPr>
          <a:spLocks noChangeShapeType="1"/>
        </xdr:cNvSpPr>
      </xdr:nvSpPr>
      <xdr:spPr bwMode="auto">
        <a:xfrm>
          <a:off x="4105275" y="3562350"/>
          <a:ext cx="990600" cy="0"/>
        </a:xfrm>
        <a:prstGeom prst="line">
          <a:avLst/>
        </a:prstGeom>
        <a:noFill/>
        <a:ln w="28575">
          <a:solidFill>
            <a:srgbClr val="FF66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56"/>
  <sheetViews>
    <sheetView topLeftCell="D1" zoomScale="115" zoomScaleNormal="115" workbookViewId="0">
      <selection activeCell="AG12" sqref="AG12"/>
    </sheetView>
  </sheetViews>
  <sheetFormatPr defaultColWidth="9.1328125" defaultRowHeight="13.25" x14ac:dyDescent="0.65"/>
  <cols>
    <col min="1" max="1" width="2.7265625" style="134" customWidth="1"/>
    <col min="2" max="2" width="1.40625" style="134" customWidth="1"/>
    <col min="3" max="8" width="2.7265625" style="134" customWidth="1"/>
    <col min="9" max="9" width="4.26953125" style="134" customWidth="1"/>
    <col min="10" max="14" width="2.7265625" style="134" customWidth="1"/>
    <col min="15" max="15" width="3.453125" style="134" customWidth="1"/>
    <col min="16" max="16" width="2.7265625" style="156" customWidth="1"/>
    <col min="17" max="17" width="2.1328125" style="156" customWidth="1"/>
    <col min="18" max="18" width="3.54296875" style="156" customWidth="1"/>
    <col min="19" max="19" width="2.6796875" style="156" customWidth="1"/>
    <col min="20" max="20" width="2.1328125" style="156" customWidth="1"/>
    <col min="21" max="21" width="3.76953125" style="156" customWidth="1"/>
    <col min="22" max="32" width="2.7265625" style="156" customWidth="1"/>
    <col min="33" max="33" width="1.40625" style="156" customWidth="1"/>
    <col min="34" max="35" width="2.7265625" style="156" customWidth="1"/>
    <col min="36" max="36" width="5.26953125" style="156" customWidth="1"/>
    <col min="37" max="37" width="0.1328125" style="156" customWidth="1"/>
    <col min="38" max="38" width="2.7265625" style="156" customWidth="1"/>
    <col min="39" max="41" width="9.1328125" style="134"/>
    <col min="42" max="43" width="11" style="134" bestFit="1" customWidth="1"/>
    <col min="44" max="16384" width="9.1328125" style="134"/>
  </cols>
  <sheetData>
    <row r="1" spans="1:43" ht="15.5" x14ac:dyDescent="0.7">
      <c r="A1" s="404" t="s">
        <v>264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</row>
    <row r="2" spans="1:43" ht="15.5" x14ac:dyDescent="0.7">
      <c r="A2" s="404" t="s">
        <v>282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</row>
    <row r="3" spans="1:43" ht="15.5" x14ac:dyDescent="0.7">
      <c r="A3" s="407" t="s">
        <v>364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</row>
    <row r="4" spans="1:43" s="41" customFormat="1" ht="18.25" x14ac:dyDescent="0.85">
      <c r="A4" s="406" t="s">
        <v>402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135"/>
    </row>
    <row r="5" spans="1:43" x14ac:dyDescent="0.65">
      <c r="A5" s="362" t="s">
        <v>1</v>
      </c>
      <c r="B5" s="362"/>
      <c r="C5" s="362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139"/>
      <c r="AF5" s="409" t="s">
        <v>2</v>
      </c>
      <c r="AG5" s="409"/>
      <c r="AH5" s="405"/>
      <c r="AI5" s="405"/>
      <c r="AJ5" s="405"/>
      <c r="AK5" s="405"/>
      <c r="AL5" s="139"/>
    </row>
    <row r="6" spans="1:43" x14ac:dyDescent="0.65">
      <c r="A6" s="64"/>
      <c r="B6" s="64"/>
      <c r="C6" s="64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39"/>
      <c r="AF6" s="144"/>
      <c r="AG6" s="144"/>
      <c r="AH6" s="150"/>
      <c r="AI6" s="150"/>
      <c r="AJ6" s="150"/>
      <c r="AK6" s="150"/>
      <c r="AL6" s="139"/>
    </row>
    <row r="7" spans="1:43" x14ac:dyDescent="0.65">
      <c r="A7" s="362" t="s">
        <v>279</v>
      </c>
      <c r="B7" s="362"/>
      <c r="C7" s="362"/>
      <c r="D7" s="362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39"/>
      <c r="AF7" s="144"/>
      <c r="AG7" s="144"/>
      <c r="AH7" s="150"/>
      <c r="AI7" s="150"/>
      <c r="AJ7" s="150"/>
      <c r="AK7" s="150"/>
      <c r="AL7" s="139"/>
    </row>
    <row r="8" spans="1:43" x14ac:dyDescent="0.65">
      <c r="A8" s="96"/>
      <c r="B8" s="64"/>
      <c r="C8" s="64"/>
      <c r="D8" s="66"/>
      <c r="E8" s="66"/>
      <c r="F8" s="66"/>
      <c r="G8" s="66"/>
      <c r="H8" s="66"/>
      <c r="I8" s="64"/>
      <c r="J8" s="66"/>
      <c r="K8" s="66"/>
      <c r="L8" s="66"/>
      <c r="M8" s="66"/>
      <c r="N8" s="66"/>
      <c r="O8" s="66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39"/>
      <c r="AF8" s="144"/>
      <c r="AG8" s="139"/>
      <c r="AH8" s="141"/>
      <c r="AI8" s="141"/>
      <c r="AJ8" s="141"/>
      <c r="AK8" s="141"/>
      <c r="AL8" s="139"/>
    </row>
    <row r="9" spans="1:43" x14ac:dyDescent="0.65">
      <c r="A9" s="364" t="s">
        <v>147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66"/>
      <c r="P9" s="141"/>
      <c r="Q9" s="141"/>
      <c r="R9" s="141"/>
      <c r="S9" s="141"/>
      <c r="T9" s="141"/>
      <c r="U9" s="141"/>
      <c r="V9" s="141"/>
      <c r="W9" s="141"/>
      <c r="X9" s="287"/>
      <c r="Y9" s="347" t="s">
        <v>365</v>
      </c>
      <c r="Z9" s="347"/>
      <c r="AA9" s="347"/>
      <c r="AB9" s="347"/>
      <c r="AC9" s="287"/>
      <c r="AD9" s="140"/>
      <c r="AE9" s="140"/>
      <c r="AF9" s="140"/>
      <c r="AG9" s="140"/>
      <c r="AH9" s="140"/>
      <c r="AI9" s="140"/>
      <c r="AJ9" s="140"/>
      <c r="AK9" s="140"/>
      <c r="AL9" s="140"/>
    </row>
    <row r="10" spans="1:43" x14ac:dyDescent="0.65">
      <c r="A10" s="247" t="s">
        <v>144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351" t="s">
        <v>326</v>
      </c>
      <c r="M10" s="351"/>
      <c r="N10" s="351"/>
      <c r="O10" s="351"/>
      <c r="P10" s="351"/>
      <c r="Q10" s="141"/>
      <c r="R10" s="141"/>
      <c r="S10" s="141"/>
      <c r="T10" s="141"/>
      <c r="U10" s="141"/>
      <c r="V10" s="141"/>
      <c r="W10" s="141" t="s">
        <v>3</v>
      </c>
      <c r="X10" s="408" t="s">
        <v>323</v>
      </c>
      <c r="Y10" s="408"/>
      <c r="Z10" s="408"/>
      <c r="AA10" s="408"/>
      <c r="AB10" s="408"/>
      <c r="AC10" s="408"/>
      <c r="AD10" s="140"/>
      <c r="AE10" s="140"/>
      <c r="AF10" s="140"/>
      <c r="AG10" s="140"/>
      <c r="AH10" s="140"/>
      <c r="AI10" s="140"/>
      <c r="AJ10" s="140"/>
      <c r="AK10" s="140"/>
      <c r="AL10" s="140"/>
    </row>
    <row r="11" spans="1:43" x14ac:dyDescent="0.65">
      <c r="A11" s="130" t="s">
        <v>12</v>
      </c>
      <c r="B11" s="130"/>
      <c r="C11" s="130"/>
      <c r="D11" s="130"/>
      <c r="E11" s="336"/>
      <c r="F11" s="336"/>
      <c r="G11" s="336"/>
      <c r="H11" s="341" t="s">
        <v>13</v>
      </c>
      <c r="I11" s="341"/>
      <c r="J11" s="131" t="s">
        <v>4</v>
      </c>
      <c r="K11" s="131" t="s">
        <v>14</v>
      </c>
      <c r="L11" s="346"/>
      <c r="M11" s="346"/>
      <c r="N11" s="346"/>
      <c r="O11" s="346"/>
      <c r="P11" s="151" t="s">
        <v>4</v>
      </c>
      <c r="Q11" s="343"/>
      <c r="R11" s="343"/>
      <c r="S11" s="343"/>
      <c r="T11" s="343"/>
      <c r="U11" s="152" t="s">
        <v>15</v>
      </c>
      <c r="V11" s="152"/>
      <c r="W11" s="152"/>
      <c r="X11" s="153" t="s">
        <v>14</v>
      </c>
      <c r="Y11" s="342">
        <f>AG9+PRODUCT(E11,L11,Q11)</f>
        <v>0</v>
      </c>
      <c r="Z11" s="342"/>
      <c r="AA11" s="342"/>
      <c r="AB11" s="342"/>
      <c r="AC11" s="342"/>
      <c r="AD11" s="140"/>
      <c r="AE11" s="140"/>
      <c r="AF11" s="140"/>
      <c r="AG11" s="140"/>
      <c r="AH11" s="140"/>
      <c r="AI11" s="140"/>
      <c r="AJ11" s="140"/>
      <c r="AK11" s="140"/>
      <c r="AL11" s="140"/>
    </row>
    <row r="12" spans="1:43" x14ac:dyDescent="0.65">
      <c r="A12" s="130" t="s">
        <v>304</v>
      </c>
      <c r="B12" s="130"/>
      <c r="C12" s="130"/>
      <c r="D12" s="130"/>
      <c r="E12" s="348"/>
      <c r="F12" s="348"/>
      <c r="G12" s="348"/>
      <c r="H12" s="130" t="s">
        <v>13</v>
      </c>
      <c r="I12" s="130"/>
      <c r="J12" s="131" t="s">
        <v>4</v>
      </c>
      <c r="K12" s="131" t="s">
        <v>14</v>
      </c>
      <c r="L12" s="349"/>
      <c r="M12" s="349"/>
      <c r="N12" s="349"/>
      <c r="O12" s="349"/>
      <c r="P12" s="151" t="s">
        <v>4</v>
      </c>
      <c r="Q12" s="350"/>
      <c r="R12" s="350"/>
      <c r="S12" s="350"/>
      <c r="T12" s="350"/>
      <c r="U12" s="152" t="s">
        <v>15</v>
      </c>
      <c r="V12" s="152"/>
      <c r="W12" s="152"/>
      <c r="X12" s="153" t="s">
        <v>14</v>
      </c>
      <c r="Y12" s="342">
        <f>AG10+PRODUCT(E12,L12,Q12)</f>
        <v>0</v>
      </c>
      <c r="Z12" s="342"/>
      <c r="AA12" s="342"/>
      <c r="AB12" s="342"/>
      <c r="AC12" s="342"/>
      <c r="AD12" s="140"/>
      <c r="AE12" s="140"/>
      <c r="AF12" s="140"/>
      <c r="AG12" s="140"/>
      <c r="AH12" s="140"/>
      <c r="AI12" s="140"/>
      <c r="AJ12" s="140"/>
      <c r="AK12" s="140"/>
      <c r="AL12" s="140"/>
    </row>
    <row r="13" spans="1:43" x14ac:dyDescent="0.65">
      <c r="A13" s="130" t="s">
        <v>305</v>
      </c>
      <c r="B13" s="130"/>
      <c r="C13" s="130"/>
      <c r="D13" s="130"/>
      <c r="E13" s="348"/>
      <c r="F13" s="348"/>
      <c r="G13" s="348"/>
      <c r="H13" s="130" t="s">
        <v>13</v>
      </c>
      <c r="I13" s="130"/>
      <c r="J13" s="131" t="s">
        <v>4</v>
      </c>
      <c r="K13" s="131" t="s">
        <v>14</v>
      </c>
      <c r="L13" s="349"/>
      <c r="M13" s="349"/>
      <c r="N13" s="349"/>
      <c r="O13" s="349"/>
      <c r="P13" s="151" t="s">
        <v>4</v>
      </c>
      <c r="Q13" s="350"/>
      <c r="R13" s="350"/>
      <c r="S13" s="350"/>
      <c r="T13" s="350"/>
      <c r="U13" s="152" t="s">
        <v>15</v>
      </c>
      <c r="V13" s="152"/>
      <c r="W13" s="152"/>
      <c r="X13" s="153" t="s">
        <v>14</v>
      </c>
      <c r="Y13" s="342">
        <f>AG11+PRODUCT(E13,L13,Q13)</f>
        <v>0</v>
      </c>
      <c r="Z13" s="342"/>
      <c r="AA13" s="342"/>
      <c r="AB13" s="342"/>
      <c r="AC13" s="342"/>
      <c r="AD13" s="140"/>
      <c r="AE13" s="140"/>
      <c r="AF13" s="140"/>
      <c r="AG13" s="140"/>
      <c r="AH13" s="140"/>
      <c r="AI13" s="140"/>
      <c r="AJ13" s="140"/>
      <c r="AK13" s="140"/>
      <c r="AL13" s="140"/>
    </row>
    <row r="14" spans="1:43" x14ac:dyDescent="0.65">
      <c r="A14" s="130" t="s">
        <v>16</v>
      </c>
      <c r="B14" s="130"/>
      <c r="C14" s="130"/>
      <c r="D14" s="130"/>
      <c r="E14" s="336"/>
      <c r="F14" s="336"/>
      <c r="G14" s="336"/>
      <c r="H14" s="341" t="s">
        <v>13</v>
      </c>
      <c r="I14" s="341"/>
      <c r="J14" s="131" t="s">
        <v>4</v>
      </c>
      <c r="K14" s="131" t="s">
        <v>14</v>
      </c>
      <c r="L14" s="346"/>
      <c r="M14" s="346"/>
      <c r="N14" s="346"/>
      <c r="O14" s="346"/>
      <c r="P14" s="151" t="s">
        <v>4</v>
      </c>
      <c r="Q14" s="343"/>
      <c r="R14" s="343"/>
      <c r="S14" s="343"/>
      <c r="T14" s="343"/>
      <c r="U14" s="152" t="s">
        <v>15</v>
      </c>
      <c r="V14" s="152"/>
      <c r="W14" s="152"/>
      <c r="X14" s="153" t="s">
        <v>14</v>
      </c>
      <c r="Y14" s="342">
        <f>AG12+PRODUCT(E14,L14,Q14)</f>
        <v>0</v>
      </c>
      <c r="Z14" s="342"/>
      <c r="AA14" s="342"/>
      <c r="AB14" s="342"/>
      <c r="AC14" s="342"/>
      <c r="AD14" s="140"/>
      <c r="AE14" s="140"/>
      <c r="AF14" s="140"/>
      <c r="AG14" s="140"/>
      <c r="AH14" s="140"/>
      <c r="AI14" s="140"/>
      <c r="AJ14" s="140"/>
      <c r="AK14" s="140"/>
      <c r="AL14" s="140"/>
      <c r="AP14" s="161"/>
    </row>
    <row r="15" spans="1:43" x14ac:dyDescent="0.65">
      <c r="A15" s="130" t="s">
        <v>17</v>
      </c>
      <c r="B15" s="130"/>
      <c r="C15" s="130"/>
      <c r="D15" s="130"/>
      <c r="E15" s="336"/>
      <c r="F15" s="336"/>
      <c r="G15" s="336"/>
      <c r="H15" s="341" t="s">
        <v>13</v>
      </c>
      <c r="I15" s="341"/>
      <c r="J15" s="131" t="s">
        <v>4</v>
      </c>
      <c r="K15" s="131" t="s">
        <v>14</v>
      </c>
      <c r="L15" s="346"/>
      <c r="M15" s="346"/>
      <c r="N15" s="346"/>
      <c r="O15" s="346"/>
      <c r="P15" s="151" t="s">
        <v>4</v>
      </c>
      <c r="Q15" s="343"/>
      <c r="R15" s="343"/>
      <c r="S15" s="343"/>
      <c r="T15" s="343"/>
      <c r="U15" s="152" t="s">
        <v>15</v>
      </c>
      <c r="V15" s="152"/>
      <c r="W15" s="152"/>
      <c r="X15" s="153" t="s">
        <v>14</v>
      </c>
      <c r="Y15" s="342">
        <f>AG13+PRODUCT(E15,L15,Q15)</f>
        <v>0</v>
      </c>
      <c r="Z15" s="342"/>
      <c r="AA15" s="342"/>
      <c r="AB15" s="342"/>
      <c r="AC15" s="342"/>
      <c r="AD15" s="140"/>
      <c r="AE15" s="140"/>
      <c r="AF15" s="140"/>
      <c r="AG15" s="140"/>
      <c r="AH15" s="140"/>
      <c r="AI15" s="140"/>
      <c r="AJ15" s="140"/>
      <c r="AK15" s="140"/>
      <c r="AL15" s="140"/>
    </row>
    <row r="16" spans="1:43" ht="14.75" x14ac:dyDescent="0.65">
      <c r="A16" s="130"/>
      <c r="B16" s="130"/>
      <c r="C16" s="130"/>
      <c r="D16" s="130"/>
      <c r="E16" s="411">
        <f>SUM(E11:E15)</f>
        <v>0</v>
      </c>
      <c r="F16" s="411"/>
      <c r="G16" s="411"/>
      <c r="H16" s="130"/>
      <c r="I16" s="130"/>
      <c r="J16" s="131"/>
      <c r="K16" s="131"/>
      <c r="L16" s="132"/>
      <c r="M16" s="132"/>
      <c r="N16" s="132"/>
      <c r="O16" s="132"/>
      <c r="P16" s="151"/>
      <c r="Q16" s="154"/>
      <c r="R16" s="154"/>
      <c r="S16" s="154"/>
      <c r="T16" s="154"/>
      <c r="U16" s="152"/>
      <c r="V16" s="152"/>
      <c r="W16" s="152"/>
      <c r="X16" s="153"/>
      <c r="Y16" s="153"/>
      <c r="Z16" s="153"/>
      <c r="AA16" s="153"/>
      <c r="AB16" s="153"/>
      <c r="AC16" s="153"/>
      <c r="AD16" s="140"/>
      <c r="AE16" s="140"/>
      <c r="AF16" s="140"/>
      <c r="AG16" s="140"/>
      <c r="AH16" s="140"/>
      <c r="AI16" s="140"/>
      <c r="AJ16" s="140"/>
      <c r="AK16" s="140"/>
      <c r="AL16" s="140"/>
      <c r="AP16" s="162"/>
      <c r="AQ16" s="162"/>
    </row>
    <row r="17" spans="1:38" x14ac:dyDescent="0.65">
      <c r="A17" s="247" t="s">
        <v>145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N17" s="133"/>
      <c r="O17" s="133"/>
      <c r="P17" s="154"/>
      <c r="Q17" s="154"/>
      <c r="R17" s="154"/>
      <c r="S17" s="154"/>
      <c r="T17" s="154"/>
      <c r="U17" s="154"/>
      <c r="V17" s="154"/>
      <c r="W17" s="154" t="s">
        <v>3</v>
      </c>
      <c r="X17" s="153"/>
      <c r="Y17" s="153"/>
      <c r="Z17" s="153"/>
      <c r="AA17" s="153"/>
      <c r="AB17" s="153"/>
      <c r="AC17" s="153"/>
      <c r="AD17" s="140"/>
      <c r="AE17" s="140"/>
      <c r="AF17" s="140"/>
      <c r="AG17" s="140"/>
      <c r="AH17" s="140"/>
      <c r="AI17" s="140"/>
      <c r="AJ17" s="140"/>
      <c r="AK17" s="140"/>
      <c r="AL17" s="140"/>
    </row>
    <row r="18" spans="1:38" x14ac:dyDescent="0.65">
      <c r="A18" s="130" t="s">
        <v>12</v>
      </c>
      <c r="B18" s="130"/>
      <c r="C18" s="130"/>
      <c r="D18" s="130"/>
      <c r="E18" s="336"/>
      <c r="F18" s="336"/>
      <c r="G18" s="336"/>
      <c r="H18" s="341" t="s">
        <v>13</v>
      </c>
      <c r="I18" s="341"/>
      <c r="J18" s="131" t="s">
        <v>4</v>
      </c>
      <c r="K18" s="131" t="s">
        <v>14</v>
      </c>
      <c r="L18" s="336"/>
      <c r="M18" s="336"/>
      <c r="N18" s="336"/>
      <c r="O18" s="336"/>
      <c r="P18" s="151" t="s">
        <v>4</v>
      </c>
      <c r="Q18" s="343"/>
      <c r="R18" s="343"/>
      <c r="S18" s="343"/>
      <c r="T18" s="343"/>
      <c r="U18" s="152" t="s">
        <v>15</v>
      </c>
      <c r="V18" s="152"/>
      <c r="W18" s="152"/>
      <c r="X18" s="153" t="s">
        <v>14</v>
      </c>
      <c r="Y18" s="342">
        <f>AG16+PRODUCT(E18,L18,Q18)</f>
        <v>0</v>
      </c>
      <c r="Z18" s="342"/>
      <c r="AA18" s="342"/>
      <c r="AB18" s="342"/>
      <c r="AC18" s="342"/>
      <c r="AD18" s="140"/>
      <c r="AE18" s="140"/>
      <c r="AF18" s="140"/>
      <c r="AG18" s="140"/>
      <c r="AH18" s="140"/>
      <c r="AI18" s="140"/>
      <c r="AJ18" s="140"/>
      <c r="AK18" s="140"/>
      <c r="AL18" s="140"/>
    </row>
    <row r="19" spans="1:38" x14ac:dyDescent="0.65">
      <c r="A19" s="130" t="s">
        <v>304</v>
      </c>
      <c r="B19" s="130"/>
      <c r="C19" s="130"/>
      <c r="D19" s="130"/>
      <c r="E19" s="348"/>
      <c r="F19" s="348"/>
      <c r="G19" s="348"/>
      <c r="H19" s="341" t="s">
        <v>13</v>
      </c>
      <c r="I19" s="341"/>
      <c r="J19" s="131" t="s">
        <v>4</v>
      </c>
      <c r="K19" s="131" t="s">
        <v>14</v>
      </c>
      <c r="L19" s="336"/>
      <c r="M19" s="336"/>
      <c r="N19" s="336"/>
      <c r="O19" s="336"/>
      <c r="P19" s="151" t="s">
        <v>4</v>
      </c>
      <c r="Q19" s="343"/>
      <c r="R19" s="343"/>
      <c r="S19" s="343"/>
      <c r="T19" s="343"/>
      <c r="U19" s="152" t="s">
        <v>15</v>
      </c>
      <c r="V19" s="152"/>
      <c r="W19" s="152"/>
      <c r="X19" s="153" t="s">
        <v>14</v>
      </c>
      <c r="Y19" s="342">
        <f>AG17+PRODUCT(E19,L19,Q19)</f>
        <v>0</v>
      </c>
      <c r="Z19" s="342"/>
      <c r="AA19" s="342"/>
      <c r="AB19" s="342"/>
      <c r="AC19" s="342"/>
      <c r="AD19" s="140"/>
      <c r="AE19" s="140"/>
      <c r="AF19" s="140"/>
      <c r="AG19" s="140"/>
      <c r="AH19" s="140"/>
      <c r="AI19" s="140"/>
      <c r="AJ19" s="140"/>
      <c r="AK19" s="140"/>
      <c r="AL19" s="140"/>
    </row>
    <row r="20" spans="1:38" x14ac:dyDescent="0.65">
      <c r="A20" s="130" t="s">
        <v>305</v>
      </c>
      <c r="B20" s="130"/>
      <c r="C20" s="130"/>
      <c r="D20" s="130"/>
      <c r="E20" s="348"/>
      <c r="F20" s="348"/>
      <c r="G20" s="348"/>
      <c r="H20" s="341" t="s">
        <v>13</v>
      </c>
      <c r="I20" s="341"/>
      <c r="J20" s="131" t="s">
        <v>4</v>
      </c>
      <c r="K20" s="131" t="s">
        <v>14</v>
      </c>
      <c r="L20" s="336"/>
      <c r="M20" s="336"/>
      <c r="N20" s="336"/>
      <c r="O20" s="336"/>
      <c r="P20" s="151" t="s">
        <v>4</v>
      </c>
      <c r="Q20" s="343"/>
      <c r="R20" s="343"/>
      <c r="S20" s="343"/>
      <c r="T20" s="343"/>
      <c r="U20" s="152" t="s">
        <v>15</v>
      </c>
      <c r="V20" s="152"/>
      <c r="W20" s="152"/>
      <c r="X20" s="153" t="s">
        <v>14</v>
      </c>
      <c r="Y20" s="342">
        <f>AG18+PRODUCT(E20,L20,Q20)</f>
        <v>0</v>
      </c>
      <c r="Z20" s="342"/>
      <c r="AA20" s="342"/>
      <c r="AB20" s="342"/>
      <c r="AC20" s="342"/>
      <c r="AD20" s="140"/>
      <c r="AE20" s="140"/>
      <c r="AF20" s="140"/>
      <c r="AG20" s="140"/>
      <c r="AH20" s="140"/>
      <c r="AI20" s="140"/>
      <c r="AJ20" s="140"/>
      <c r="AK20" s="140"/>
      <c r="AL20" s="140"/>
    </row>
    <row r="21" spans="1:38" x14ac:dyDescent="0.65">
      <c r="A21" s="130" t="s">
        <v>16</v>
      </c>
      <c r="B21" s="130"/>
      <c r="C21" s="130"/>
      <c r="D21" s="130"/>
      <c r="E21" s="336"/>
      <c r="F21" s="336"/>
      <c r="G21" s="336"/>
      <c r="H21" s="341" t="s">
        <v>13</v>
      </c>
      <c r="I21" s="341"/>
      <c r="J21" s="131" t="s">
        <v>4</v>
      </c>
      <c r="K21" s="131" t="s">
        <v>14</v>
      </c>
      <c r="L21" s="336"/>
      <c r="M21" s="336"/>
      <c r="N21" s="336"/>
      <c r="O21" s="336"/>
      <c r="P21" s="151" t="s">
        <v>4</v>
      </c>
      <c r="Q21" s="343"/>
      <c r="R21" s="343"/>
      <c r="S21" s="343"/>
      <c r="T21" s="343"/>
      <c r="U21" s="152" t="s">
        <v>15</v>
      </c>
      <c r="V21" s="152"/>
      <c r="W21" s="152"/>
      <c r="X21" s="153" t="s">
        <v>14</v>
      </c>
      <c r="Y21" s="342">
        <f>AG19+PRODUCT(E21,L21,Q21)</f>
        <v>0</v>
      </c>
      <c r="Z21" s="342"/>
      <c r="AA21" s="342"/>
      <c r="AB21" s="342"/>
      <c r="AC21" s="342"/>
      <c r="AD21" s="140"/>
      <c r="AE21" s="140"/>
      <c r="AF21" s="140"/>
      <c r="AG21" s="140"/>
      <c r="AH21" s="140"/>
      <c r="AI21" s="140"/>
      <c r="AJ21" s="140"/>
      <c r="AK21" s="140"/>
      <c r="AL21" s="140"/>
    </row>
    <row r="22" spans="1:38" x14ac:dyDescent="0.65">
      <c r="A22" s="130" t="s">
        <v>17</v>
      </c>
      <c r="B22" s="130"/>
      <c r="C22" s="130"/>
      <c r="D22" s="130"/>
      <c r="E22" s="336"/>
      <c r="F22" s="336"/>
      <c r="G22" s="336"/>
      <c r="H22" s="341" t="s">
        <v>13</v>
      </c>
      <c r="I22" s="341"/>
      <c r="J22" s="131" t="s">
        <v>4</v>
      </c>
      <c r="K22" s="131" t="s">
        <v>14</v>
      </c>
      <c r="L22" s="336"/>
      <c r="M22" s="336"/>
      <c r="N22" s="336"/>
      <c r="O22" s="336"/>
      <c r="P22" s="151" t="s">
        <v>4</v>
      </c>
      <c r="Q22" s="343"/>
      <c r="R22" s="343"/>
      <c r="S22" s="343"/>
      <c r="T22" s="343"/>
      <c r="U22" s="152" t="s">
        <v>15</v>
      </c>
      <c r="V22" s="152"/>
      <c r="W22" s="152"/>
      <c r="X22" s="153" t="s">
        <v>14</v>
      </c>
      <c r="Y22" s="342">
        <f>AG20+PRODUCT(E22,L22,Q22)</f>
        <v>0</v>
      </c>
      <c r="Z22" s="342"/>
      <c r="AA22" s="342"/>
      <c r="AB22" s="342"/>
      <c r="AC22" s="342"/>
      <c r="AD22" s="140"/>
      <c r="AE22" s="140"/>
      <c r="AF22" s="140"/>
      <c r="AG22" s="140"/>
      <c r="AH22" s="140"/>
      <c r="AI22" s="140"/>
      <c r="AJ22" s="140"/>
      <c r="AK22" s="140"/>
      <c r="AL22" s="140"/>
    </row>
    <row r="23" spans="1:38" ht="14.75" x14ac:dyDescent="0.65">
      <c r="A23" s="130"/>
      <c r="B23" s="130"/>
      <c r="C23" s="130"/>
      <c r="D23" s="130"/>
      <c r="E23" s="411">
        <f>SUM(E18:E22)</f>
        <v>0</v>
      </c>
      <c r="F23" s="411"/>
      <c r="G23" s="411"/>
      <c r="H23" s="130"/>
      <c r="I23" s="130"/>
      <c r="J23" s="131"/>
      <c r="K23" s="131"/>
      <c r="L23" s="132"/>
      <c r="M23" s="132"/>
      <c r="N23" s="132"/>
      <c r="O23" s="132"/>
      <c r="P23" s="151"/>
      <c r="Q23" s="154"/>
      <c r="R23" s="154"/>
      <c r="S23" s="154"/>
      <c r="T23" s="154"/>
      <c r="U23" s="152"/>
      <c r="V23" s="152"/>
      <c r="W23" s="152"/>
      <c r="X23" s="153"/>
      <c r="Y23" s="153"/>
      <c r="Z23" s="153"/>
      <c r="AA23" s="153"/>
      <c r="AB23" s="153"/>
      <c r="AC23" s="153"/>
      <c r="AD23" s="140"/>
      <c r="AE23" s="140"/>
      <c r="AF23" s="140"/>
      <c r="AG23" s="140"/>
      <c r="AH23" s="140"/>
      <c r="AI23" s="140"/>
      <c r="AJ23" s="140"/>
      <c r="AK23" s="140"/>
      <c r="AL23" s="140"/>
    </row>
    <row r="24" spans="1:38" x14ac:dyDescent="0.65">
      <c r="A24" s="236" t="s">
        <v>146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N24" s="133"/>
      <c r="O24" s="133"/>
      <c r="P24" s="154"/>
      <c r="Q24" s="154"/>
      <c r="R24" s="154"/>
      <c r="S24" s="154"/>
      <c r="T24" s="154"/>
      <c r="U24" s="154"/>
      <c r="V24" s="154"/>
      <c r="W24" s="154" t="s">
        <v>3</v>
      </c>
      <c r="X24" s="153"/>
      <c r="Y24" s="153"/>
      <c r="Z24" s="153" t="s">
        <v>308</v>
      </c>
      <c r="AA24" s="153"/>
      <c r="AB24" s="153"/>
      <c r="AC24" s="153"/>
      <c r="AD24" s="140"/>
      <c r="AE24" s="140"/>
      <c r="AF24" s="140"/>
      <c r="AG24" s="140"/>
      <c r="AH24" s="140"/>
      <c r="AI24" s="140"/>
      <c r="AJ24" s="140"/>
      <c r="AK24" s="140"/>
      <c r="AL24" s="140"/>
    </row>
    <row r="25" spans="1:38" x14ac:dyDescent="0.65">
      <c r="A25" s="130" t="s">
        <v>12</v>
      </c>
      <c r="B25" s="130"/>
      <c r="C25" s="130"/>
      <c r="D25" s="130"/>
      <c r="E25" s="336"/>
      <c r="F25" s="336"/>
      <c r="G25" s="336"/>
      <c r="H25" s="341" t="s">
        <v>13</v>
      </c>
      <c r="I25" s="341"/>
      <c r="J25" s="131" t="s">
        <v>4</v>
      </c>
      <c r="K25" s="131" t="s">
        <v>14</v>
      </c>
      <c r="L25" s="336"/>
      <c r="M25" s="336"/>
      <c r="N25" s="336"/>
      <c r="O25" s="336"/>
      <c r="P25" s="151" t="s">
        <v>4</v>
      </c>
      <c r="Q25" s="343"/>
      <c r="R25" s="343"/>
      <c r="S25" s="343"/>
      <c r="T25" s="343"/>
      <c r="U25" s="152" t="s">
        <v>15</v>
      </c>
      <c r="V25" s="152"/>
      <c r="W25" s="152"/>
      <c r="X25" s="153" t="s">
        <v>14</v>
      </c>
      <c r="Y25" s="342">
        <f>AG23+PRODUCT(E25,L25,Q25)</f>
        <v>0</v>
      </c>
      <c r="Z25" s="342"/>
      <c r="AA25" s="342"/>
      <c r="AB25" s="342"/>
      <c r="AC25" s="342"/>
      <c r="AD25" s="140"/>
      <c r="AE25" s="140"/>
      <c r="AF25" s="140"/>
      <c r="AG25" s="140"/>
      <c r="AH25" s="140"/>
      <c r="AI25" s="140"/>
      <c r="AJ25" s="140"/>
      <c r="AK25" s="140"/>
      <c r="AL25" s="140"/>
    </row>
    <row r="26" spans="1:38" x14ac:dyDescent="0.65">
      <c r="A26" s="130" t="s">
        <v>304</v>
      </c>
      <c r="B26" s="130"/>
      <c r="C26" s="130"/>
      <c r="D26" s="130"/>
      <c r="E26" s="348"/>
      <c r="F26" s="348"/>
      <c r="G26" s="348"/>
      <c r="H26" s="341" t="s">
        <v>13</v>
      </c>
      <c r="I26" s="341"/>
      <c r="J26" s="131" t="s">
        <v>4</v>
      </c>
      <c r="K26" s="131" t="s">
        <v>14</v>
      </c>
      <c r="L26" s="336"/>
      <c r="M26" s="336"/>
      <c r="N26" s="336"/>
      <c r="O26" s="336"/>
      <c r="P26" s="151" t="s">
        <v>4</v>
      </c>
      <c r="Q26" s="343"/>
      <c r="R26" s="343"/>
      <c r="S26" s="343"/>
      <c r="T26" s="343"/>
      <c r="U26" s="152" t="s">
        <v>15</v>
      </c>
      <c r="V26" s="152"/>
      <c r="W26" s="152"/>
      <c r="X26" s="153" t="s">
        <v>14</v>
      </c>
      <c r="Y26" s="342">
        <f>AG24+PRODUCT(E26,L26,Q26)</f>
        <v>0</v>
      </c>
      <c r="Z26" s="342"/>
      <c r="AA26" s="342"/>
      <c r="AB26" s="342"/>
      <c r="AC26" s="342"/>
      <c r="AD26" s="140"/>
      <c r="AE26" s="140"/>
      <c r="AF26" s="140"/>
      <c r="AG26" s="140"/>
      <c r="AH26" s="140"/>
      <c r="AI26" s="140"/>
      <c r="AJ26" s="140"/>
      <c r="AK26" s="140"/>
      <c r="AL26" s="140"/>
    </row>
    <row r="27" spans="1:38" x14ac:dyDescent="0.65">
      <c r="A27" s="130" t="s">
        <v>305</v>
      </c>
      <c r="B27" s="130"/>
      <c r="C27" s="130"/>
      <c r="D27" s="130"/>
      <c r="E27" s="348"/>
      <c r="F27" s="348"/>
      <c r="G27" s="348"/>
      <c r="H27" s="341" t="s">
        <v>13</v>
      </c>
      <c r="I27" s="341"/>
      <c r="J27" s="131" t="s">
        <v>4</v>
      </c>
      <c r="K27" s="131" t="s">
        <v>14</v>
      </c>
      <c r="L27" s="336"/>
      <c r="M27" s="336"/>
      <c r="N27" s="336"/>
      <c r="O27" s="336"/>
      <c r="P27" s="151" t="s">
        <v>4</v>
      </c>
      <c r="Q27" s="343"/>
      <c r="R27" s="343"/>
      <c r="S27" s="343"/>
      <c r="T27" s="343"/>
      <c r="U27" s="152" t="s">
        <v>15</v>
      </c>
      <c r="V27" s="152"/>
      <c r="W27" s="152"/>
      <c r="X27" s="153" t="s">
        <v>14</v>
      </c>
      <c r="Y27" s="342">
        <f>AG25+PRODUCT(E27,L27,Q27)</f>
        <v>0</v>
      </c>
      <c r="Z27" s="342"/>
      <c r="AA27" s="342"/>
      <c r="AB27" s="342"/>
      <c r="AC27" s="342"/>
      <c r="AD27" s="140"/>
      <c r="AE27" s="140"/>
      <c r="AF27" s="140"/>
      <c r="AG27" s="140"/>
      <c r="AH27" s="140"/>
      <c r="AI27" s="140"/>
      <c r="AJ27" s="140"/>
      <c r="AK27" s="140"/>
      <c r="AL27" s="140"/>
    </row>
    <row r="28" spans="1:38" x14ac:dyDescent="0.65">
      <c r="A28" s="130" t="s">
        <v>16</v>
      </c>
      <c r="B28" s="130"/>
      <c r="C28" s="130"/>
      <c r="D28" s="130"/>
      <c r="E28" s="336"/>
      <c r="F28" s="336"/>
      <c r="G28" s="336"/>
      <c r="H28" s="341" t="s">
        <v>13</v>
      </c>
      <c r="I28" s="341"/>
      <c r="J28" s="131" t="s">
        <v>4</v>
      </c>
      <c r="K28" s="131" t="s">
        <v>14</v>
      </c>
      <c r="L28" s="336"/>
      <c r="M28" s="336"/>
      <c r="N28" s="336"/>
      <c r="O28" s="336"/>
      <c r="P28" s="151" t="s">
        <v>4</v>
      </c>
      <c r="Q28" s="343"/>
      <c r="R28" s="343"/>
      <c r="S28" s="343"/>
      <c r="T28" s="343"/>
      <c r="U28" s="152" t="s">
        <v>15</v>
      </c>
      <c r="V28" s="152"/>
      <c r="W28" s="152"/>
      <c r="X28" s="153" t="s">
        <v>14</v>
      </c>
      <c r="Y28" s="342">
        <f>AG26+PRODUCT(E28,L28,Q28)</f>
        <v>0</v>
      </c>
      <c r="Z28" s="342"/>
      <c r="AA28" s="342"/>
      <c r="AB28" s="342"/>
      <c r="AC28" s="342"/>
      <c r="AD28" s="140"/>
      <c r="AE28" s="140"/>
      <c r="AF28" s="140"/>
      <c r="AG28" s="140"/>
      <c r="AH28" s="140"/>
      <c r="AI28" s="140"/>
      <c r="AJ28" s="140"/>
      <c r="AK28" s="140"/>
      <c r="AL28" s="140"/>
    </row>
    <row r="29" spans="1:38" x14ac:dyDescent="0.65">
      <c r="A29" s="130" t="s">
        <v>17</v>
      </c>
      <c r="B29" s="130"/>
      <c r="C29" s="130"/>
      <c r="D29" s="130"/>
      <c r="E29" s="336"/>
      <c r="F29" s="336"/>
      <c r="G29" s="336"/>
      <c r="H29" s="341" t="s">
        <v>13</v>
      </c>
      <c r="I29" s="341"/>
      <c r="J29" s="131" t="s">
        <v>4</v>
      </c>
      <c r="K29" s="131" t="s">
        <v>14</v>
      </c>
      <c r="L29" s="348"/>
      <c r="M29" s="348"/>
      <c r="N29" s="348"/>
      <c r="O29" s="348"/>
      <c r="P29" s="151" t="s">
        <v>4</v>
      </c>
      <c r="Q29" s="343"/>
      <c r="R29" s="343"/>
      <c r="S29" s="343"/>
      <c r="T29" s="343"/>
      <c r="U29" s="152" t="s">
        <v>15</v>
      </c>
      <c r="V29" s="152"/>
      <c r="W29" s="152"/>
      <c r="X29" s="153" t="s">
        <v>14</v>
      </c>
      <c r="Y29" s="342">
        <f>AG27+PRODUCT(E29,L29,Q29)</f>
        <v>0</v>
      </c>
      <c r="Z29" s="342"/>
      <c r="AA29" s="342"/>
      <c r="AB29" s="342"/>
      <c r="AC29" s="342"/>
      <c r="AD29" s="140"/>
      <c r="AE29" s="140"/>
      <c r="AF29" s="140"/>
      <c r="AG29" s="140"/>
      <c r="AH29" s="140"/>
      <c r="AI29" s="140"/>
      <c r="AJ29" s="140"/>
      <c r="AK29" s="140"/>
      <c r="AL29" s="140"/>
    </row>
    <row r="30" spans="1:38" ht="14.75" x14ac:dyDescent="0.65">
      <c r="A30" s="64"/>
      <c r="B30" s="64"/>
      <c r="C30" s="64"/>
      <c r="D30" s="64"/>
      <c r="E30" s="411">
        <f>SUM(E25:E29)</f>
        <v>0</v>
      </c>
      <c r="F30" s="411"/>
      <c r="G30" s="411"/>
      <c r="H30" s="64"/>
      <c r="I30" s="64"/>
      <c r="J30" s="63"/>
      <c r="K30" s="63"/>
      <c r="L30" s="67"/>
      <c r="M30" s="67"/>
      <c r="N30" s="67"/>
      <c r="O30" s="67"/>
      <c r="P30" s="139"/>
      <c r="Q30" s="150"/>
      <c r="R30" s="150"/>
      <c r="S30" s="150"/>
      <c r="T30" s="150"/>
      <c r="U30" s="144"/>
      <c r="V30" s="144"/>
      <c r="W30" s="144"/>
      <c r="X30" s="155"/>
      <c r="Y30" s="150"/>
      <c r="Z30" s="150"/>
      <c r="AA30" s="150"/>
      <c r="AB30" s="150"/>
      <c r="AC30" s="150"/>
      <c r="AD30" s="150"/>
      <c r="AE30" s="144"/>
      <c r="AF30" s="155"/>
      <c r="AG30" s="150"/>
      <c r="AH30" s="150"/>
      <c r="AI30" s="150"/>
      <c r="AJ30" s="150"/>
      <c r="AK30" s="150"/>
      <c r="AL30" s="150"/>
    </row>
    <row r="31" spans="1:38" x14ac:dyDescent="0.65">
      <c r="A31" s="400" t="s">
        <v>313</v>
      </c>
      <c r="B31" s="400"/>
      <c r="C31" s="400"/>
      <c r="D31" s="400"/>
      <c r="E31" s="400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312"/>
      <c r="Q31" s="312"/>
      <c r="R31" s="312"/>
      <c r="S31" s="312"/>
      <c r="T31" s="312"/>
      <c r="U31" s="176"/>
      <c r="V31" s="312" t="s">
        <v>310</v>
      </c>
      <c r="W31" s="312"/>
      <c r="X31" s="312"/>
      <c r="Y31" s="312"/>
      <c r="Z31" s="312"/>
      <c r="AA31" s="176"/>
      <c r="AB31" s="337" t="s">
        <v>309</v>
      </c>
      <c r="AC31" s="337"/>
      <c r="AD31" s="337"/>
      <c r="AE31" s="337"/>
      <c r="AF31" s="337"/>
      <c r="AG31" s="157"/>
      <c r="AH31" s="312" t="s">
        <v>310</v>
      </c>
      <c r="AI31" s="312"/>
      <c r="AJ31" s="312"/>
      <c r="AK31" s="312"/>
      <c r="AL31" s="312"/>
    </row>
    <row r="32" spans="1:38" x14ac:dyDescent="0.65">
      <c r="A32" s="179" t="s">
        <v>36</v>
      </c>
      <c r="B32" s="180"/>
      <c r="C32" s="180"/>
      <c r="D32" s="180"/>
      <c r="E32" s="180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312"/>
      <c r="Q32" s="312"/>
      <c r="R32" s="312"/>
      <c r="S32" s="312"/>
      <c r="T32" s="312"/>
      <c r="U32" s="176"/>
      <c r="V32" s="312" t="s">
        <v>181</v>
      </c>
      <c r="W32" s="312"/>
      <c r="X32" s="312"/>
      <c r="Y32" s="312"/>
      <c r="Z32" s="312"/>
      <c r="AA32" s="176"/>
      <c r="AB32" s="337" t="s">
        <v>182</v>
      </c>
      <c r="AC32" s="337"/>
      <c r="AD32" s="337"/>
      <c r="AE32" s="337"/>
      <c r="AF32" s="337"/>
      <c r="AG32" s="157"/>
      <c r="AH32" s="312" t="s">
        <v>182</v>
      </c>
      <c r="AI32" s="312"/>
      <c r="AJ32" s="312"/>
      <c r="AK32" s="312"/>
      <c r="AL32" s="312"/>
    </row>
    <row r="33" spans="1:38" x14ac:dyDescent="0.6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81"/>
      <c r="P33" s="314"/>
      <c r="Q33" s="314"/>
      <c r="R33" s="314"/>
      <c r="S33" s="314"/>
      <c r="T33" s="314"/>
      <c r="U33" s="158"/>
      <c r="V33" s="314" t="s">
        <v>350</v>
      </c>
      <c r="W33" s="314"/>
      <c r="X33" s="314"/>
      <c r="Y33" s="314"/>
      <c r="Z33" s="314"/>
      <c r="AA33" s="158"/>
      <c r="AB33" s="317" t="s">
        <v>365</v>
      </c>
      <c r="AC33" s="317"/>
      <c r="AD33" s="317"/>
      <c r="AE33" s="317"/>
      <c r="AF33" s="317"/>
      <c r="AG33" s="158"/>
      <c r="AH33" s="314" t="s">
        <v>365</v>
      </c>
      <c r="AI33" s="314"/>
      <c r="AJ33" s="314"/>
      <c r="AK33" s="314"/>
      <c r="AL33" s="314"/>
    </row>
    <row r="34" spans="1:38" s="136" customFormat="1" x14ac:dyDescent="0.65">
      <c r="A34" s="383" t="s">
        <v>44</v>
      </c>
      <c r="B34" s="383"/>
      <c r="C34" s="398" t="s">
        <v>37</v>
      </c>
      <c r="D34" s="398"/>
      <c r="E34" s="398"/>
      <c r="F34" s="398"/>
      <c r="G34" s="398"/>
      <c r="H34" s="414" t="s">
        <v>13</v>
      </c>
      <c r="I34" s="414"/>
      <c r="J34" s="414"/>
      <c r="M34" s="414" t="s">
        <v>206</v>
      </c>
      <c r="N34" s="414"/>
      <c r="O34" s="41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98"/>
      <c r="AC34" s="198"/>
      <c r="AD34" s="198"/>
      <c r="AE34" s="198"/>
      <c r="AF34" s="198"/>
      <c r="AG34" s="174"/>
      <c r="AH34" s="234"/>
      <c r="AI34" s="234"/>
      <c r="AJ34" s="234"/>
      <c r="AK34" s="234"/>
      <c r="AL34" s="234"/>
    </row>
    <row r="35" spans="1:38" s="136" customFormat="1" ht="14.25" customHeight="1" x14ac:dyDescent="0.65">
      <c r="A35" s="138"/>
      <c r="B35" s="138"/>
      <c r="D35" s="352" t="s">
        <v>265</v>
      </c>
      <c r="E35" s="352"/>
      <c r="F35" s="352"/>
      <c r="G35" s="352"/>
      <c r="H35" s="413"/>
      <c r="I35" s="413"/>
      <c r="J35" s="413"/>
      <c r="K35" s="249" t="s">
        <v>4</v>
      </c>
      <c r="L35" s="181" t="s">
        <v>14</v>
      </c>
      <c r="M35" s="413"/>
      <c r="N35" s="413"/>
      <c r="O35" s="413"/>
      <c r="P35" s="163"/>
      <c r="Q35" s="315"/>
      <c r="R35" s="315"/>
      <c r="S35" s="315"/>
      <c r="T35" s="315"/>
      <c r="U35" s="159"/>
      <c r="V35" s="163" t="s">
        <v>14</v>
      </c>
      <c r="W35" s="313" t="s">
        <v>3</v>
      </c>
      <c r="X35" s="313"/>
      <c r="Y35" s="313"/>
      <c r="Z35" s="313"/>
      <c r="AA35" s="159"/>
      <c r="AB35" s="199" t="s">
        <v>14</v>
      </c>
      <c r="AC35" s="316">
        <f>H35*M35</f>
        <v>0</v>
      </c>
      <c r="AD35" s="316"/>
      <c r="AE35" s="316"/>
      <c r="AF35" s="316"/>
      <c r="AG35" s="159"/>
      <c r="AH35" s="163" t="s">
        <v>14</v>
      </c>
      <c r="AI35" s="313"/>
      <c r="AJ35" s="313"/>
      <c r="AK35" s="313"/>
      <c r="AL35" s="313"/>
    </row>
    <row r="36" spans="1:38" s="136" customFormat="1" ht="14.25" customHeight="1" x14ac:dyDescent="0.65">
      <c r="A36" s="138"/>
      <c r="B36" s="138"/>
      <c r="D36" s="359" t="s">
        <v>327</v>
      </c>
      <c r="E36" s="359"/>
      <c r="F36" s="359"/>
      <c r="G36" s="359"/>
      <c r="H36" s="360"/>
      <c r="I36" s="360"/>
      <c r="J36" s="360"/>
      <c r="K36" s="251" t="s">
        <v>4</v>
      </c>
      <c r="L36" s="250" t="s">
        <v>14</v>
      </c>
      <c r="M36" s="415"/>
      <c r="N36" s="415"/>
      <c r="O36" s="415"/>
      <c r="P36" s="163"/>
      <c r="Q36" s="315"/>
      <c r="R36" s="315"/>
      <c r="S36" s="315"/>
      <c r="T36" s="315"/>
      <c r="U36" s="159"/>
      <c r="V36" s="163" t="s">
        <v>14</v>
      </c>
      <c r="W36" s="313" t="s">
        <v>3</v>
      </c>
      <c r="X36" s="313"/>
      <c r="Y36" s="313"/>
      <c r="Z36" s="313"/>
      <c r="AA36" s="159"/>
      <c r="AB36" s="199" t="s">
        <v>14</v>
      </c>
      <c r="AC36" s="316">
        <f>H36*M36</f>
        <v>0</v>
      </c>
      <c r="AD36" s="316"/>
      <c r="AE36" s="316"/>
      <c r="AF36" s="316"/>
      <c r="AG36" s="159"/>
      <c r="AH36" s="163" t="s">
        <v>14</v>
      </c>
      <c r="AI36" s="313"/>
      <c r="AJ36" s="313"/>
      <c r="AK36" s="313"/>
      <c r="AL36" s="313"/>
    </row>
    <row r="37" spans="1:38" s="136" customFormat="1" ht="14" thickBot="1" x14ac:dyDescent="0.8">
      <c r="A37" s="138"/>
      <c r="B37" s="138"/>
      <c r="K37" s="365" t="s">
        <v>38</v>
      </c>
      <c r="L37" s="365"/>
      <c r="M37" s="365"/>
      <c r="N37" s="365"/>
      <c r="O37" s="365"/>
      <c r="P37" s="163"/>
      <c r="Q37" s="318"/>
      <c r="R37" s="318"/>
      <c r="S37" s="318"/>
      <c r="T37" s="318"/>
      <c r="U37" s="159"/>
      <c r="V37" s="163" t="s">
        <v>14</v>
      </c>
      <c r="W37" s="332">
        <f>SUM(W35:Z36)</f>
        <v>0</v>
      </c>
      <c r="X37" s="332"/>
      <c r="Y37" s="332"/>
      <c r="Z37" s="332"/>
      <c r="AA37" s="159"/>
      <c r="AB37" s="199" t="s">
        <v>14</v>
      </c>
      <c r="AC37" s="402">
        <f>SUM(AC35:AF36)</f>
        <v>0</v>
      </c>
      <c r="AD37" s="402"/>
      <c r="AE37" s="402"/>
      <c r="AF37" s="402"/>
      <c r="AG37" s="159"/>
      <c r="AH37" s="163" t="s">
        <v>14</v>
      </c>
      <c r="AI37" s="334">
        <f>+SUM(AI35:AL36)</f>
        <v>0</v>
      </c>
      <c r="AJ37" s="334"/>
      <c r="AK37" s="334"/>
      <c r="AL37" s="334"/>
    </row>
    <row r="38" spans="1:38" s="136" customFormat="1" ht="14" thickTop="1" x14ac:dyDescent="0.65">
      <c r="A38" s="383" t="s">
        <v>45</v>
      </c>
      <c r="B38" s="383"/>
      <c r="C38" s="398" t="s">
        <v>151</v>
      </c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159"/>
      <c r="T38" s="159"/>
      <c r="U38" s="159"/>
      <c r="V38" s="159"/>
      <c r="W38" s="159"/>
      <c r="X38" s="159"/>
      <c r="Y38" s="159"/>
      <c r="Z38" s="159"/>
      <c r="AA38" s="159"/>
      <c r="AB38" s="206"/>
      <c r="AC38" s="206"/>
      <c r="AD38" s="206"/>
      <c r="AE38" s="206"/>
      <c r="AF38" s="206"/>
      <c r="AG38" s="159"/>
      <c r="AH38" s="159"/>
      <c r="AI38" s="159"/>
      <c r="AJ38" s="159"/>
      <c r="AK38" s="159"/>
      <c r="AL38" s="159"/>
    </row>
    <row r="39" spans="1:38" s="136" customFormat="1" x14ac:dyDescent="0.65">
      <c r="A39" s="138"/>
      <c r="B39" s="138"/>
      <c r="D39" s="344" t="s">
        <v>152</v>
      </c>
      <c r="E39" s="344"/>
      <c r="F39" s="344"/>
      <c r="G39" s="344"/>
      <c r="H39" s="344"/>
      <c r="I39" s="344"/>
      <c r="J39" s="344"/>
      <c r="K39" s="344"/>
      <c r="L39" s="344"/>
      <c r="O39" s="181"/>
      <c r="P39" s="163"/>
      <c r="Q39" s="315"/>
      <c r="R39" s="315"/>
      <c r="S39" s="315"/>
      <c r="T39" s="315"/>
      <c r="U39" s="159"/>
      <c r="V39" s="163" t="s">
        <v>14</v>
      </c>
      <c r="W39" s="313"/>
      <c r="X39" s="313"/>
      <c r="Y39" s="313"/>
      <c r="Z39" s="313"/>
      <c r="AA39" s="159"/>
      <c r="AB39" s="199" t="s">
        <v>14</v>
      </c>
      <c r="AC39" s="316">
        <f>Y11</f>
        <v>0</v>
      </c>
      <c r="AD39" s="316"/>
      <c r="AE39" s="316"/>
      <c r="AF39" s="316"/>
      <c r="AG39" s="159"/>
      <c r="AH39" s="163" t="s">
        <v>14</v>
      </c>
      <c r="AI39" s="340">
        <f>Y11</f>
        <v>0</v>
      </c>
      <c r="AJ39" s="340"/>
      <c r="AK39" s="340"/>
      <c r="AL39" s="340"/>
    </row>
    <row r="40" spans="1:38" s="136" customFormat="1" x14ac:dyDescent="0.65">
      <c r="A40" s="138"/>
      <c r="B40" s="138"/>
      <c r="D40" s="344" t="s">
        <v>153</v>
      </c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163"/>
      <c r="Q40" s="315"/>
      <c r="R40" s="315"/>
      <c r="S40" s="315"/>
      <c r="T40" s="315"/>
      <c r="U40" s="159"/>
      <c r="V40" s="163" t="s">
        <v>14</v>
      </c>
      <c r="W40" s="335"/>
      <c r="X40" s="335"/>
      <c r="Y40" s="335"/>
      <c r="Z40" s="335"/>
      <c r="AA40" s="159"/>
      <c r="AB40" s="199" t="s">
        <v>14</v>
      </c>
      <c r="AC40" s="338">
        <f>Y18</f>
        <v>0</v>
      </c>
      <c r="AD40" s="338"/>
      <c r="AE40" s="338"/>
      <c r="AF40" s="338"/>
      <c r="AG40" s="159"/>
      <c r="AH40" s="163" t="s">
        <v>14</v>
      </c>
      <c r="AI40" s="339">
        <f>Y18</f>
        <v>0</v>
      </c>
      <c r="AJ40" s="339"/>
      <c r="AK40" s="339"/>
      <c r="AL40" s="339"/>
    </row>
    <row r="41" spans="1:38" s="136" customFormat="1" x14ac:dyDescent="0.65">
      <c r="A41" s="138"/>
      <c r="B41" s="138"/>
      <c r="D41" s="344" t="s">
        <v>154</v>
      </c>
      <c r="E41" s="344"/>
      <c r="F41" s="344"/>
      <c r="G41" s="344"/>
      <c r="H41" s="344"/>
      <c r="I41" s="344"/>
      <c r="J41" s="344"/>
      <c r="K41" s="344"/>
      <c r="L41" s="344"/>
      <c r="M41" s="344"/>
      <c r="O41" s="181"/>
      <c r="P41" s="163"/>
      <c r="Q41" s="315"/>
      <c r="R41" s="315"/>
      <c r="S41" s="315"/>
      <c r="T41" s="315"/>
      <c r="U41" s="159"/>
      <c r="V41" s="163" t="s">
        <v>14</v>
      </c>
      <c r="W41" s="335"/>
      <c r="X41" s="335"/>
      <c r="Y41" s="335"/>
      <c r="Z41" s="335"/>
      <c r="AA41" s="159"/>
      <c r="AB41" s="199" t="s">
        <v>14</v>
      </c>
      <c r="AC41" s="338">
        <f>Y25</f>
        <v>0</v>
      </c>
      <c r="AD41" s="338"/>
      <c r="AE41" s="338"/>
      <c r="AF41" s="338"/>
      <c r="AG41" s="159"/>
      <c r="AH41" s="163" t="s">
        <v>14</v>
      </c>
      <c r="AI41" s="339">
        <f>Y25</f>
        <v>0</v>
      </c>
      <c r="AJ41" s="339"/>
      <c r="AK41" s="339"/>
      <c r="AL41" s="339"/>
    </row>
    <row r="42" spans="1:38" s="136" customFormat="1" ht="14" thickBot="1" x14ac:dyDescent="0.8">
      <c r="A42" s="138"/>
      <c r="B42" s="138"/>
      <c r="H42" s="365" t="s">
        <v>155</v>
      </c>
      <c r="I42" s="365"/>
      <c r="J42" s="365"/>
      <c r="K42" s="365"/>
      <c r="L42" s="365"/>
      <c r="M42" s="365"/>
      <c r="N42" s="365"/>
      <c r="O42" s="365"/>
      <c r="P42" s="163"/>
      <c r="Q42" s="318"/>
      <c r="R42" s="318"/>
      <c r="S42" s="318"/>
      <c r="T42" s="318"/>
      <c r="U42" s="159"/>
      <c r="V42" s="163" t="s">
        <v>14</v>
      </c>
      <c r="W42" s="332">
        <f>SUM(W39:Z41)</f>
        <v>0</v>
      </c>
      <c r="X42" s="332"/>
      <c r="Y42" s="332"/>
      <c r="Z42" s="332"/>
      <c r="AA42" s="159"/>
      <c r="AB42" s="199" t="s">
        <v>14</v>
      </c>
      <c r="AC42" s="345">
        <f>SUM(AC39:AF41)</f>
        <v>0</v>
      </c>
      <c r="AD42" s="345"/>
      <c r="AE42" s="345"/>
      <c r="AF42" s="345"/>
      <c r="AG42" s="159"/>
      <c r="AH42" s="163" t="s">
        <v>14</v>
      </c>
      <c r="AI42" s="334">
        <f>SUM(AI39:AL41)</f>
        <v>0</v>
      </c>
      <c r="AJ42" s="334"/>
      <c r="AK42" s="334"/>
      <c r="AL42" s="334"/>
    </row>
    <row r="43" spans="1:38" s="136" customFormat="1" ht="14" thickTop="1" x14ac:dyDescent="0.65">
      <c r="A43" s="182"/>
      <c r="B43" s="182"/>
      <c r="C43" s="182"/>
      <c r="D43" s="182"/>
      <c r="E43" s="183"/>
      <c r="F43" s="183"/>
      <c r="G43" s="183"/>
      <c r="H43" s="182"/>
      <c r="I43" s="182"/>
      <c r="J43" s="74"/>
      <c r="K43" s="74"/>
      <c r="L43" s="183"/>
      <c r="M43" s="183"/>
      <c r="N43" s="183"/>
      <c r="O43" s="183"/>
      <c r="P43" s="163"/>
      <c r="Q43" s="160"/>
      <c r="R43" s="160"/>
      <c r="S43" s="160"/>
      <c r="T43" s="160"/>
      <c r="U43" s="164"/>
      <c r="V43" s="164"/>
      <c r="W43" s="164"/>
      <c r="X43" s="165"/>
      <c r="Y43" s="160"/>
      <c r="Z43" s="160"/>
      <c r="AA43" s="160"/>
      <c r="AB43" s="208"/>
      <c r="AC43" s="208"/>
      <c r="AD43" s="208"/>
      <c r="AE43" s="209"/>
      <c r="AF43" s="210"/>
      <c r="AG43" s="160"/>
      <c r="AH43" s="160"/>
      <c r="AI43" s="160"/>
      <c r="AJ43" s="160"/>
      <c r="AK43" s="160"/>
      <c r="AL43" s="160"/>
    </row>
    <row r="44" spans="1:38" s="136" customFormat="1" x14ac:dyDescent="0.65">
      <c r="A44" s="383" t="s">
        <v>46</v>
      </c>
      <c r="B44" s="383"/>
      <c r="C44" s="398" t="s">
        <v>156</v>
      </c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159"/>
      <c r="T44" s="159"/>
      <c r="U44" s="159"/>
      <c r="V44" s="159"/>
      <c r="W44" s="159"/>
      <c r="X44" s="159"/>
      <c r="Y44" s="159"/>
      <c r="Z44" s="159"/>
      <c r="AA44" s="159"/>
      <c r="AB44" s="206"/>
      <c r="AC44" s="206"/>
      <c r="AD44" s="206"/>
      <c r="AE44" s="206"/>
      <c r="AF44" s="206"/>
      <c r="AG44" s="159"/>
      <c r="AH44" s="159"/>
      <c r="AI44" s="159"/>
      <c r="AJ44" s="159"/>
      <c r="AK44" s="159"/>
      <c r="AL44" s="159"/>
    </row>
    <row r="45" spans="1:38" s="136" customFormat="1" x14ac:dyDescent="0.65">
      <c r="A45" s="138"/>
      <c r="B45" s="138"/>
      <c r="D45" s="344" t="s">
        <v>149</v>
      </c>
      <c r="E45" s="344"/>
      <c r="F45" s="344"/>
      <c r="G45" s="344"/>
      <c r="H45" s="344"/>
      <c r="I45" s="344"/>
      <c r="J45" s="344"/>
      <c r="K45" s="344"/>
      <c r="O45" s="181"/>
      <c r="P45" s="163"/>
      <c r="Q45" s="315"/>
      <c r="R45" s="315"/>
      <c r="S45" s="315"/>
      <c r="T45" s="315"/>
      <c r="U45" s="159"/>
      <c r="V45" s="163" t="s">
        <v>14</v>
      </c>
      <c r="W45" s="313" t="s">
        <v>3</v>
      </c>
      <c r="X45" s="313"/>
      <c r="Y45" s="313"/>
      <c r="Z45" s="313"/>
      <c r="AA45" s="159"/>
      <c r="AB45" s="199" t="s">
        <v>14</v>
      </c>
      <c r="AC45" s="316">
        <f>Y14</f>
        <v>0</v>
      </c>
      <c r="AD45" s="316"/>
      <c r="AE45" s="316"/>
      <c r="AF45" s="316"/>
      <c r="AG45" s="159"/>
      <c r="AH45" s="163" t="s">
        <v>14</v>
      </c>
      <c r="AI45" s="340">
        <f>Y14</f>
        <v>0</v>
      </c>
      <c r="AJ45" s="340"/>
      <c r="AK45" s="340"/>
      <c r="AL45" s="340"/>
    </row>
    <row r="46" spans="1:38" s="136" customFormat="1" x14ac:dyDescent="0.65">
      <c r="A46" s="138"/>
      <c r="B46" s="138"/>
      <c r="D46" s="136" t="s">
        <v>306</v>
      </c>
      <c r="O46" s="181"/>
      <c r="P46" s="163"/>
      <c r="Q46" s="212"/>
      <c r="R46" s="212"/>
      <c r="S46" s="212"/>
      <c r="T46" s="212"/>
      <c r="U46" s="159"/>
      <c r="V46" s="163" t="s">
        <v>14</v>
      </c>
      <c r="W46" s="173"/>
      <c r="X46" s="173"/>
      <c r="Y46" s="173"/>
      <c r="Z46" s="173"/>
      <c r="AA46" s="159"/>
      <c r="AB46" s="199" t="s">
        <v>14</v>
      </c>
      <c r="AC46" s="338">
        <f>Y12+Y19+Y26</f>
        <v>0</v>
      </c>
      <c r="AD46" s="338"/>
      <c r="AE46" s="338"/>
      <c r="AF46" s="338"/>
      <c r="AG46" s="159"/>
      <c r="AH46" s="163" t="s">
        <v>14</v>
      </c>
      <c r="AI46" s="339">
        <f>Y12+Y19+Y26</f>
        <v>0</v>
      </c>
      <c r="AJ46" s="339"/>
      <c r="AK46" s="339"/>
      <c r="AL46" s="339"/>
    </row>
    <row r="47" spans="1:38" s="136" customFormat="1" x14ac:dyDescent="0.65">
      <c r="A47" s="138"/>
      <c r="B47" s="138"/>
      <c r="D47" s="344" t="s">
        <v>148</v>
      </c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163"/>
      <c r="Q47" s="315"/>
      <c r="R47" s="315"/>
      <c r="S47" s="315"/>
      <c r="T47" s="315"/>
      <c r="U47" s="159"/>
      <c r="V47" s="163" t="s">
        <v>14</v>
      </c>
      <c r="W47" s="313" t="s">
        <v>3</v>
      </c>
      <c r="X47" s="313"/>
      <c r="Y47" s="313"/>
      <c r="Z47" s="313"/>
      <c r="AA47" s="159"/>
      <c r="AB47" s="199" t="s">
        <v>14</v>
      </c>
      <c r="AC47" s="316">
        <f>Y21</f>
        <v>0</v>
      </c>
      <c r="AD47" s="316"/>
      <c r="AE47" s="316"/>
      <c r="AF47" s="316"/>
      <c r="AG47" s="159"/>
      <c r="AH47" s="163" t="s">
        <v>14</v>
      </c>
      <c r="AI47" s="340">
        <f>Y21</f>
        <v>0</v>
      </c>
      <c r="AJ47" s="340"/>
      <c r="AK47" s="340"/>
      <c r="AL47" s="340"/>
    </row>
    <row r="48" spans="1:38" s="136" customFormat="1" x14ac:dyDescent="0.65">
      <c r="A48" s="138"/>
      <c r="B48" s="138"/>
      <c r="D48" s="344" t="s">
        <v>150</v>
      </c>
      <c r="E48" s="344"/>
      <c r="F48" s="344"/>
      <c r="G48" s="344"/>
      <c r="H48" s="344"/>
      <c r="I48" s="344"/>
      <c r="J48" s="344"/>
      <c r="K48" s="344"/>
      <c r="L48" s="344"/>
      <c r="M48" s="344"/>
      <c r="O48" s="181"/>
      <c r="P48" s="163"/>
      <c r="Q48" s="315"/>
      <c r="R48" s="315"/>
      <c r="S48" s="315"/>
      <c r="T48" s="315"/>
      <c r="U48" s="159"/>
      <c r="V48" s="163" t="s">
        <v>14</v>
      </c>
      <c r="W48" s="313" t="s">
        <v>3</v>
      </c>
      <c r="X48" s="313"/>
      <c r="Y48" s="313"/>
      <c r="Z48" s="313"/>
      <c r="AA48" s="159"/>
      <c r="AB48" s="199" t="s">
        <v>14</v>
      </c>
      <c r="AC48" s="316">
        <f>Y28</f>
        <v>0</v>
      </c>
      <c r="AD48" s="316"/>
      <c r="AE48" s="316"/>
      <c r="AF48" s="316"/>
      <c r="AG48" s="159"/>
      <c r="AH48" s="163" t="s">
        <v>14</v>
      </c>
      <c r="AI48" s="340">
        <f>Y28</f>
        <v>0</v>
      </c>
      <c r="AJ48" s="340"/>
      <c r="AK48" s="340"/>
      <c r="AL48" s="340"/>
    </row>
    <row r="49" spans="1:38" s="136" customFormat="1" ht="14" thickBot="1" x14ac:dyDescent="0.8">
      <c r="A49" s="138"/>
      <c r="B49" s="138"/>
      <c r="H49" s="365" t="s">
        <v>157</v>
      </c>
      <c r="I49" s="365"/>
      <c r="J49" s="365"/>
      <c r="K49" s="365"/>
      <c r="L49" s="365"/>
      <c r="M49" s="365"/>
      <c r="N49" s="365"/>
      <c r="O49" s="365"/>
      <c r="P49" s="163"/>
      <c r="Q49" s="318"/>
      <c r="R49" s="318"/>
      <c r="S49" s="318"/>
      <c r="T49" s="318"/>
      <c r="U49" s="159"/>
      <c r="V49" s="163" t="s">
        <v>14</v>
      </c>
      <c r="W49" s="332">
        <f>SUM(W45:Z48)</f>
        <v>0</v>
      </c>
      <c r="X49" s="332"/>
      <c r="Y49" s="332"/>
      <c r="Z49" s="332"/>
      <c r="AA49" s="159"/>
      <c r="AB49" s="199" t="s">
        <v>14</v>
      </c>
      <c r="AC49" s="345">
        <f>SUM(AC45:AF48)</f>
        <v>0</v>
      </c>
      <c r="AD49" s="345"/>
      <c r="AE49" s="345"/>
      <c r="AF49" s="345"/>
      <c r="AG49" s="159"/>
      <c r="AH49" s="163" t="s">
        <v>14</v>
      </c>
      <c r="AI49" s="334">
        <f>SUM(AI45:AL48)</f>
        <v>0</v>
      </c>
      <c r="AJ49" s="334"/>
      <c r="AK49" s="334"/>
      <c r="AL49" s="334"/>
    </row>
    <row r="50" spans="1:38" s="136" customFormat="1" ht="14" thickTop="1" x14ac:dyDescent="0.65">
      <c r="A50" s="138"/>
      <c r="B50" s="138"/>
      <c r="E50" s="184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206"/>
      <c r="AC50" s="206"/>
      <c r="AD50" s="206"/>
      <c r="AE50" s="206"/>
      <c r="AF50" s="206"/>
      <c r="AG50" s="159"/>
      <c r="AH50" s="159"/>
      <c r="AI50" s="159"/>
      <c r="AJ50" s="159"/>
      <c r="AK50" s="159"/>
      <c r="AL50" s="159"/>
    </row>
    <row r="51" spans="1:38" s="136" customFormat="1" x14ac:dyDescent="0.65">
      <c r="A51" s="383" t="s">
        <v>47</v>
      </c>
      <c r="B51" s="383"/>
      <c r="C51" s="398" t="s">
        <v>123</v>
      </c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206"/>
      <c r="AC51" s="206"/>
      <c r="AD51" s="206"/>
      <c r="AE51" s="206"/>
      <c r="AF51" s="206"/>
      <c r="AG51" s="159"/>
      <c r="AH51" s="159"/>
      <c r="AI51" s="159"/>
      <c r="AJ51" s="159"/>
      <c r="AK51" s="159"/>
      <c r="AL51" s="159"/>
    </row>
    <row r="52" spans="1:38" s="136" customFormat="1" x14ac:dyDescent="0.65">
      <c r="A52" s="138"/>
      <c r="B52" s="138"/>
      <c r="D52" s="344" t="s">
        <v>121</v>
      </c>
      <c r="E52" s="344"/>
      <c r="F52" s="344"/>
      <c r="G52" s="344"/>
      <c r="H52" s="344"/>
      <c r="I52" s="344"/>
      <c r="J52" s="344"/>
      <c r="K52" s="344"/>
      <c r="O52" s="181"/>
      <c r="P52" s="163"/>
      <c r="Q52" s="315"/>
      <c r="R52" s="315"/>
      <c r="S52" s="315"/>
      <c r="T52" s="315"/>
      <c r="U52" s="159"/>
      <c r="V52" s="163" t="s">
        <v>14</v>
      </c>
      <c r="W52" s="313" t="s">
        <v>3</v>
      </c>
      <c r="X52" s="313"/>
      <c r="Y52" s="313"/>
      <c r="Z52" s="313"/>
      <c r="AA52" s="159"/>
      <c r="AB52" s="199" t="s">
        <v>14</v>
      </c>
      <c r="AC52" s="316">
        <f>Y15</f>
        <v>0</v>
      </c>
      <c r="AD52" s="316"/>
      <c r="AE52" s="316"/>
      <c r="AF52" s="316"/>
      <c r="AG52" s="159"/>
      <c r="AH52" s="163" t="s">
        <v>14</v>
      </c>
      <c r="AI52" s="340">
        <f>Y15</f>
        <v>0</v>
      </c>
      <c r="AJ52" s="340"/>
      <c r="AK52" s="340"/>
      <c r="AL52" s="340"/>
    </row>
    <row r="53" spans="1:38" s="136" customFormat="1" x14ac:dyDescent="0.65">
      <c r="A53" s="138"/>
      <c r="B53" s="138"/>
      <c r="D53" s="136" t="s">
        <v>307</v>
      </c>
      <c r="O53" s="181"/>
      <c r="P53" s="163"/>
      <c r="Q53" s="212"/>
      <c r="R53" s="212"/>
      <c r="S53" s="212"/>
      <c r="T53" s="212"/>
      <c r="U53" s="159"/>
      <c r="V53" s="163" t="s">
        <v>14</v>
      </c>
      <c r="W53" s="173"/>
      <c r="X53" s="173"/>
      <c r="Y53" s="173"/>
      <c r="Z53" s="173"/>
      <c r="AA53" s="159"/>
      <c r="AB53" s="199" t="s">
        <v>14</v>
      </c>
      <c r="AC53" s="338">
        <f>Y13+Y20+Y27</f>
        <v>0</v>
      </c>
      <c r="AD53" s="338"/>
      <c r="AE53" s="338"/>
      <c r="AF53" s="338"/>
      <c r="AG53" s="159"/>
      <c r="AH53" s="163" t="s">
        <v>14</v>
      </c>
      <c r="AI53" s="339">
        <f>Y13+Y20+Y27</f>
        <v>0</v>
      </c>
      <c r="AJ53" s="339"/>
      <c r="AK53" s="339"/>
      <c r="AL53" s="339"/>
    </row>
    <row r="54" spans="1:38" s="136" customFormat="1" x14ac:dyDescent="0.65">
      <c r="A54" s="138"/>
      <c r="B54" s="138"/>
      <c r="D54" s="344" t="s">
        <v>122</v>
      </c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163"/>
      <c r="Q54" s="315"/>
      <c r="R54" s="315"/>
      <c r="S54" s="315"/>
      <c r="T54" s="315"/>
      <c r="U54" s="159"/>
      <c r="V54" s="163" t="s">
        <v>14</v>
      </c>
      <c r="W54" s="313" t="s">
        <v>3</v>
      </c>
      <c r="X54" s="313"/>
      <c r="Y54" s="313"/>
      <c r="Z54" s="313"/>
      <c r="AA54" s="159"/>
      <c r="AB54" s="199" t="s">
        <v>14</v>
      </c>
      <c r="AC54" s="316">
        <f>Y22</f>
        <v>0</v>
      </c>
      <c r="AD54" s="316"/>
      <c r="AE54" s="316"/>
      <c r="AF54" s="316"/>
      <c r="AG54" s="159"/>
      <c r="AH54" s="163" t="s">
        <v>14</v>
      </c>
      <c r="AI54" s="340">
        <f>Y22</f>
        <v>0</v>
      </c>
      <c r="AJ54" s="340"/>
      <c r="AK54" s="340"/>
      <c r="AL54" s="340"/>
    </row>
    <row r="55" spans="1:38" s="136" customFormat="1" x14ac:dyDescent="0.65">
      <c r="A55" s="138"/>
      <c r="B55" s="138"/>
      <c r="D55" s="344" t="s">
        <v>161</v>
      </c>
      <c r="E55" s="344"/>
      <c r="F55" s="344"/>
      <c r="G55" s="344"/>
      <c r="H55" s="344"/>
      <c r="I55" s="344"/>
      <c r="J55" s="344"/>
      <c r="K55" s="344"/>
      <c r="O55" s="181"/>
      <c r="P55" s="163"/>
      <c r="Q55" s="315"/>
      <c r="R55" s="315"/>
      <c r="S55" s="315"/>
      <c r="T55" s="315"/>
      <c r="U55" s="159"/>
      <c r="V55" s="163" t="s">
        <v>14</v>
      </c>
      <c r="W55" s="313" t="s">
        <v>3</v>
      </c>
      <c r="X55" s="313"/>
      <c r="Y55" s="313"/>
      <c r="Z55" s="313"/>
      <c r="AA55" s="159"/>
      <c r="AB55" s="199" t="s">
        <v>14</v>
      </c>
      <c r="AC55" s="316">
        <f>Y29</f>
        <v>0</v>
      </c>
      <c r="AD55" s="316"/>
      <c r="AE55" s="316"/>
      <c r="AF55" s="316"/>
      <c r="AG55" s="159"/>
      <c r="AH55" s="163" t="s">
        <v>14</v>
      </c>
      <c r="AI55" s="340">
        <f>Y29</f>
        <v>0</v>
      </c>
      <c r="AJ55" s="340"/>
      <c r="AK55" s="340"/>
      <c r="AL55" s="340"/>
    </row>
    <row r="56" spans="1:38" s="136" customFormat="1" ht="14" thickBot="1" x14ac:dyDescent="0.8">
      <c r="A56" s="138"/>
      <c r="B56" s="138"/>
      <c r="G56" s="365" t="s">
        <v>158</v>
      </c>
      <c r="H56" s="365"/>
      <c r="I56" s="365"/>
      <c r="J56" s="365"/>
      <c r="K56" s="365"/>
      <c r="L56" s="365"/>
      <c r="M56" s="365"/>
      <c r="N56" s="365"/>
      <c r="O56" s="365"/>
      <c r="P56" s="163"/>
      <c r="Q56" s="318"/>
      <c r="R56" s="318"/>
      <c r="S56" s="318"/>
      <c r="T56" s="318"/>
      <c r="U56" s="159"/>
      <c r="V56" s="163" t="s">
        <v>14</v>
      </c>
      <c r="W56" s="332">
        <f>SUM(W52:Z55)</f>
        <v>0</v>
      </c>
      <c r="X56" s="332"/>
      <c r="Y56" s="332"/>
      <c r="Z56" s="332"/>
      <c r="AA56" s="159"/>
      <c r="AB56" s="199" t="s">
        <v>14</v>
      </c>
      <c r="AC56" s="345">
        <f>SUM(AC52:AF55)</f>
        <v>0</v>
      </c>
      <c r="AD56" s="345"/>
      <c r="AE56" s="345"/>
      <c r="AF56" s="345"/>
      <c r="AG56" s="159"/>
      <c r="AH56" s="163" t="s">
        <v>14</v>
      </c>
      <c r="AI56" s="334">
        <f>SUM(AI52:AL55)</f>
        <v>0</v>
      </c>
      <c r="AJ56" s="334"/>
      <c r="AK56" s="334"/>
      <c r="AL56" s="334"/>
    </row>
    <row r="57" spans="1:38" s="136" customFormat="1" ht="14" thickTop="1" x14ac:dyDescent="0.65">
      <c r="A57" s="138"/>
      <c r="B57" s="138"/>
      <c r="G57" s="185"/>
      <c r="H57" s="185"/>
      <c r="I57" s="185"/>
      <c r="J57" s="185"/>
      <c r="K57" s="185"/>
      <c r="L57" s="185"/>
      <c r="M57" s="185"/>
      <c r="N57" s="185"/>
      <c r="O57" s="185"/>
      <c r="P57" s="163"/>
      <c r="Q57" s="175"/>
      <c r="R57" s="175"/>
      <c r="S57" s="175"/>
      <c r="T57" s="175"/>
      <c r="U57" s="159"/>
      <c r="V57" s="163"/>
      <c r="W57" s="175"/>
      <c r="X57" s="175"/>
      <c r="Y57" s="175"/>
      <c r="Z57" s="175"/>
      <c r="AA57" s="159"/>
      <c r="AB57" s="163"/>
      <c r="AC57" s="175"/>
      <c r="AD57" s="175"/>
      <c r="AE57" s="175"/>
      <c r="AF57" s="175"/>
      <c r="AG57" s="159"/>
      <c r="AH57" s="163"/>
      <c r="AI57" s="175"/>
      <c r="AJ57" s="175"/>
      <c r="AK57" s="175"/>
      <c r="AL57" s="175"/>
    </row>
    <row r="58" spans="1:38" s="136" customFormat="1" x14ac:dyDescent="0.65">
      <c r="A58" s="138"/>
      <c r="B58" s="138"/>
      <c r="G58" s="185"/>
      <c r="H58" s="185"/>
      <c r="I58" s="185"/>
      <c r="J58" s="185"/>
      <c r="K58" s="185"/>
      <c r="L58" s="185"/>
      <c r="M58" s="185"/>
      <c r="N58" s="185"/>
      <c r="O58" s="185"/>
      <c r="P58" s="163"/>
      <c r="Q58" s="175"/>
      <c r="R58" s="175"/>
      <c r="S58" s="175"/>
      <c r="T58" s="175"/>
      <c r="U58" s="159"/>
      <c r="V58" s="163"/>
      <c r="W58" s="175"/>
      <c r="X58" s="175"/>
      <c r="Y58" s="175"/>
      <c r="Z58" s="175"/>
      <c r="AA58" s="159"/>
      <c r="AB58" s="163"/>
      <c r="AC58" s="175"/>
      <c r="AD58" s="175"/>
      <c r="AE58" s="175"/>
      <c r="AF58" s="175"/>
      <c r="AG58" s="159"/>
      <c r="AH58" s="163"/>
      <c r="AI58" s="175"/>
      <c r="AJ58" s="175"/>
      <c r="AK58" s="175"/>
      <c r="AL58" s="175"/>
    </row>
    <row r="59" spans="1:38" s="136" customFormat="1" ht="15" customHeight="1" x14ac:dyDescent="0.65">
      <c r="A59" s="138"/>
      <c r="B59" s="138"/>
      <c r="G59" s="185"/>
      <c r="H59" s="185"/>
      <c r="I59" s="185"/>
      <c r="J59" s="185"/>
      <c r="K59" s="185"/>
      <c r="L59" s="185"/>
      <c r="M59" s="185"/>
      <c r="N59" s="185"/>
      <c r="O59" s="185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</row>
    <row r="60" spans="1:38" s="136" customFormat="1" x14ac:dyDescent="0.65">
      <c r="A60" s="384" t="s">
        <v>0</v>
      </c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4"/>
      <c r="AK60" s="384"/>
      <c r="AL60" s="384"/>
    </row>
    <row r="61" spans="1:38" s="136" customFormat="1" x14ac:dyDescent="0.65">
      <c r="A61" s="384" t="s">
        <v>266</v>
      </c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384"/>
      <c r="AH61" s="384"/>
      <c r="AI61" s="384"/>
      <c r="AJ61" s="384"/>
      <c r="AK61" s="384"/>
      <c r="AL61" s="384"/>
    </row>
    <row r="62" spans="1:38" s="136" customFormat="1" x14ac:dyDescent="0.65">
      <c r="A62" s="398" t="s">
        <v>312</v>
      </c>
      <c r="B62" s="398"/>
      <c r="C62" s="398"/>
      <c r="D62" s="398"/>
      <c r="E62" s="398"/>
      <c r="F62" s="398"/>
      <c r="G62" s="186"/>
      <c r="H62" s="186"/>
      <c r="I62" s="186"/>
      <c r="J62" s="186"/>
      <c r="K62" s="186"/>
      <c r="L62" s="186"/>
      <c r="M62" s="186"/>
      <c r="N62" s="186"/>
      <c r="O62" s="186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</row>
    <row r="63" spans="1:38" s="136" customFormat="1" x14ac:dyDescent="0.65"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</row>
    <row r="64" spans="1:38" s="136" customFormat="1" x14ac:dyDescent="0.65">
      <c r="P64" s="312"/>
      <c r="Q64" s="312"/>
      <c r="R64" s="312"/>
      <c r="S64" s="312"/>
      <c r="T64" s="312"/>
      <c r="U64" s="176"/>
      <c r="V64" s="312" t="s">
        <v>310</v>
      </c>
      <c r="W64" s="312"/>
      <c r="X64" s="312"/>
      <c r="Y64" s="312"/>
      <c r="Z64" s="312"/>
      <c r="AA64" s="176"/>
      <c r="AB64" s="337" t="s">
        <v>309</v>
      </c>
      <c r="AC64" s="337"/>
      <c r="AD64" s="337"/>
      <c r="AE64" s="337"/>
      <c r="AF64" s="337"/>
      <c r="AG64" s="157"/>
      <c r="AH64" s="312" t="s">
        <v>310</v>
      </c>
      <c r="AI64" s="312"/>
      <c r="AJ64" s="312"/>
      <c r="AK64" s="312"/>
      <c r="AL64" s="312"/>
    </row>
    <row r="65" spans="1:38" s="136" customFormat="1" x14ac:dyDescent="0.65">
      <c r="P65" s="312"/>
      <c r="Q65" s="312"/>
      <c r="R65" s="312"/>
      <c r="S65" s="312"/>
      <c r="T65" s="312"/>
      <c r="U65" s="176"/>
      <c r="V65" s="312" t="s">
        <v>181</v>
      </c>
      <c r="W65" s="312"/>
      <c r="X65" s="312"/>
      <c r="Y65" s="312"/>
      <c r="Z65" s="312"/>
      <c r="AA65" s="176"/>
      <c r="AB65" s="337" t="s">
        <v>182</v>
      </c>
      <c r="AC65" s="337"/>
      <c r="AD65" s="337"/>
      <c r="AE65" s="337"/>
      <c r="AF65" s="337"/>
      <c r="AG65" s="157"/>
      <c r="AH65" s="312" t="s">
        <v>182</v>
      </c>
      <c r="AI65" s="312"/>
      <c r="AJ65" s="312"/>
      <c r="AK65" s="312"/>
      <c r="AL65" s="312"/>
    </row>
    <row r="66" spans="1:38" s="136" customFormat="1" x14ac:dyDescent="0.65">
      <c r="P66" s="314"/>
      <c r="Q66" s="314"/>
      <c r="R66" s="314"/>
      <c r="S66" s="314"/>
      <c r="T66" s="314"/>
      <c r="U66" s="238"/>
      <c r="V66" s="314" t="s">
        <v>350</v>
      </c>
      <c r="W66" s="314"/>
      <c r="X66" s="314"/>
      <c r="Y66" s="314"/>
      <c r="Z66" s="314"/>
      <c r="AA66" s="238"/>
      <c r="AB66" s="317" t="s">
        <v>365</v>
      </c>
      <c r="AC66" s="317"/>
      <c r="AD66" s="317"/>
      <c r="AE66" s="317"/>
      <c r="AF66" s="317"/>
      <c r="AG66" s="238"/>
      <c r="AH66" s="314" t="s">
        <v>365</v>
      </c>
      <c r="AI66" s="314"/>
      <c r="AJ66" s="314"/>
      <c r="AK66" s="314"/>
      <c r="AL66" s="314"/>
    </row>
    <row r="67" spans="1:38" s="136" customFormat="1" x14ac:dyDescent="0.65">
      <c r="A67" s="136" t="s">
        <v>48</v>
      </c>
      <c r="C67" s="384" t="s">
        <v>329</v>
      </c>
      <c r="D67" s="384"/>
      <c r="E67" s="384"/>
      <c r="F67" s="384"/>
      <c r="G67" s="384"/>
      <c r="H67" s="384"/>
      <c r="I67" s="384"/>
      <c r="J67" s="252"/>
      <c r="K67" s="416" t="s">
        <v>330</v>
      </c>
      <c r="L67" s="416"/>
      <c r="M67" s="416"/>
      <c r="N67" s="416"/>
      <c r="O67" s="416"/>
      <c r="P67" s="416"/>
      <c r="Q67" s="416"/>
      <c r="R67" s="416"/>
      <c r="S67" s="416"/>
      <c r="T67" s="177"/>
      <c r="U67" s="158"/>
      <c r="V67" s="177"/>
      <c r="W67" s="177"/>
      <c r="X67" s="177"/>
      <c r="Y67" s="177"/>
      <c r="Z67" s="177"/>
      <c r="AA67" s="158"/>
      <c r="AB67" s="204"/>
      <c r="AC67" s="204"/>
      <c r="AD67" s="204"/>
      <c r="AE67" s="204"/>
      <c r="AF67" s="204"/>
      <c r="AG67" s="158"/>
      <c r="AH67" s="235"/>
      <c r="AI67" s="235"/>
      <c r="AJ67" s="235"/>
      <c r="AK67" s="235"/>
      <c r="AL67" s="235"/>
    </row>
    <row r="68" spans="1:38" s="136" customFormat="1" x14ac:dyDescent="0.65">
      <c r="D68" s="136" t="s">
        <v>287</v>
      </c>
      <c r="O68" s="181"/>
      <c r="P68" s="163"/>
      <c r="Q68" s="315"/>
      <c r="R68" s="315"/>
      <c r="S68" s="315"/>
      <c r="T68" s="315"/>
      <c r="U68" s="159"/>
      <c r="V68" s="163"/>
      <c r="W68" s="313"/>
      <c r="X68" s="313"/>
      <c r="Y68" s="313"/>
      <c r="Z68" s="313"/>
      <c r="AA68" s="159"/>
      <c r="AB68" s="199"/>
      <c r="AC68" s="316"/>
      <c r="AD68" s="316"/>
      <c r="AE68" s="316"/>
      <c r="AF68" s="316"/>
      <c r="AG68" s="159"/>
      <c r="AH68" s="163"/>
      <c r="AI68" s="313"/>
      <c r="AJ68" s="313"/>
      <c r="AK68" s="313"/>
      <c r="AL68" s="313"/>
    </row>
    <row r="69" spans="1:38" s="136" customFormat="1" x14ac:dyDescent="0.65">
      <c r="D69" s="136" t="s">
        <v>288</v>
      </c>
      <c r="O69" s="181"/>
      <c r="P69" s="163"/>
      <c r="Q69" s="315"/>
      <c r="R69" s="315"/>
      <c r="S69" s="315"/>
      <c r="T69" s="315"/>
      <c r="U69" s="159"/>
      <c r="V69" s="163"/>
      <c r="W69" s="313"/>
      <c r="X69" s="313"/>
      <c r="Y69" s="313"/>
      <c r="Z69" s="313"/>
      <c r="AA69" s="159"/>
      <c r="AB69" s="199"/>
      <c r="AC69" s="316"/>
      <c r="AD69" s="316"/>
      <c r="AE69" s="316"/>
      <c r="AF69" s="316"/>
      <c r="AG69" s="159"/>
      <c r="AH69" s="163"/>
      <c r="AI69" s="313"/>
      <c r="AJ69" s="313"/>
      <c r="AK69" s="313"/>
      <c r="AL69" s="313"/>
    </row>
    <row r="70" spans="1:38" s="136" customFormat="1" ht="14" thickBot="1" x14ac:dyDescent="0.8">
      <c r="K70" s="365" t="s">
        <v>289</v>
      </c>
      <c r="L70" s="365"/>
      <c r="M70" s="365"/>
      <c r="N70" s="365"/>
      <c r="O70" s="365"/>
      <c r="P70" s="163"/>
      <c r="Q70" s="318"/>
      <c r="R70" s="318"/>
      <c r="S70" s="318"/>
      <c r="T70" s="318"/>
      <c r="U70" s="159"/>
      <c r="V70" s="163" t="s">
        <v>14</v>
      </c>
      <c r="W70" s="332">
        <f>SUM(W68:Z69)</f>
        <v>0</v>
      </c>
      <c r="X70" s="332"/>
      <c r="Y70" s="332"/>
      <c r="Z70" s="332"/>
      <c r="AA70" s="159"/>
      <c r="AB70" s="199" t="s">
        <v>14</v>
      </c>
      <c r="AC70" s="345">
        <f>SUM(AC68:AF69)</f>
        <v>0</v>
      </c>
      <c r="AD70" s="345"/>
      <c r="AE70" s="345"/>
      <c r="AF70" s="345"/>
      <c r="AG70" s="159"/>
      <c r="AH70" s="163" t="s">
        <v>14</v>
      </c>
      <c r="AI70" s="334">
        <f>SUM(AI68:AL69)</f>
        <v>0</v>
      </c>
      <c r="AJ70" s="334"/>
      <c r="AK70" s="334"/>
      <c r="AL70" s="334"/>
    </row>
    <row r="71" spans="1:38" s="136" customFormat="1" ht="14" thickTop="1" x14ac:dyDescent="0.65"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200"/>
      <c r="AC71" s="200"/>
      <c r="AD71" s="200"/>
      <c r="AE71" s="200"/>
      <c r="AF71" s="200"/>
      <c r="AG71" s="166"/>
      <c r="AH71" s="232"/>
      <c r="AI71" s="232"/>
      <c r="AJ71" s="232"/>
      <c r="AK71" s="232"/>
      <c r="AL71" s="232"/>
    </row>
    <row r="72" spans="1:38" s="136" customFormat="1" x14ac:dyDescent="0.65">
      <c r="A72" s="400" t="s">
        <v>314</v>
      </c>
      <c r="B72" s="400"/>
      <c r="C72" s="400"/>
      <c r="D72" s="400"/>
      <c r="E72" s="400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312"/>
      <c r="Q72" s="312"/>
      <c r="R72" s="312"/>
      <c r="S72" s="312"/>
      <c r="T72" s="312"/>
      <c r="U72" s="176"/>
      <c r="V72" s="312"/>
      <c r="W72" s="312"/>
      <c r="X72" s="312"/>
      <c r="Y72" s="312"/>
      <c r="Z72" s="312"/>
      <c r="AA72" s="176"/>
      <c r="AB72" s="337"/>
      <c r="AC72" s="337"/>
      <c r="AD72" s="337"/>
      <c r="AE72" s="337"/>
      <c r="AF72" s="337"/>
      <c r="AG72" s="157"/>
      <c r="AH72" s="312"/>
      <c r="AI72" s="312"/>
      <c r="AJ72" s="312"/>
      <c r="AK72" s="312"/>
      <c r="AL72" s="312"/>
    </row>
    <row r="73" spans="1:38" s="136" customFormat="1" x14ac:dyDescent="0.65">
      <c r="A73" s="179" t="s">
        <v>36</v>
      </c>
      <c r="B73" s="180"/>
      <c r="C73" s="180"/>
      <c r="D73" s="180"/>
      <c r="E73" s="180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312"/>
      <c r="Q73" s="312"/>
      <c r="R73" s="312"/>
      <c r="S73" s="312"/>
      <c r="T73" s="312"/>
      <c r="U73" s="176"/>
      <c r="V73" s="312"/>
      <c r="W73" s="312"/>
      <c r="X73" s="312"/>
      <c r="Y73" s="312"/>
      <c r="Z73" s="312"/>
      <c r="AA73" s="176"/>
      <c r="AB73" s="337"/>
      <c r="AC73" s="337"/>
      <c r="AD73" s="337"/>
      <c r="AE73" s="337"/>
      <c r="AF73" s="337"/>
      <c r="AG73" s="157"/>
      <c r="AH73" s="312"/>
      <c r="AI73" s="312"/>
      <c r="AJ73" s="312"/>
      <c r="AK73" s="312"/>
      <c r="AL73" s="312"/>
    </row>
    <row r="74" spans="1:38" s="136" customFormat="1" x14ac:dyDescent="0.65">
      <c r="O74" s="181"/>
      <c r="P74" s="314"/>
      <c r="Q74" s="314"/>
      <c r="R74" s="314"/>
      <c r="S74" s="314"/>
      <c r="T74" s="314"/>
      <c r="U74" s="158"/>
      <c r="V74" s="314"/>
      <c r="W74" s="314"/>
      <c r="X74" s="314"/>
      <c r="Y74" s="314"/>
      <c r="Z74" s="314"/>
      <c r="AA74" s="158"/>
      <c r="AB74" s="317"/>
      <c r="AC74" s="317"/>
      <c r="AD74" s="317"/>
      <c r="AE74" s="317"/>
      <c r="AF74" s="317"/>
      <c r="AG74" s="158"/>
      <c r="AH74" s="314"/>
      <c r="AI74" s="314"/>
      <c r="AJ74" s="314"/>
      <c r="AK74" s="314"/>
      <c r="AL74" s="314"/>
    </row>
    <row r="75" spans="1:38" s="136" customFormat="1" x14ac:dyDescent="0.65">
      <c r="A75" s="383" t="s">
        <v>89</v>
      </c>
      <c r="B75" s="383"/>
      <c r="C75" s="398" t="s">
        <v>39</v>
      </c>
      <c r="D75" s="398"/>
      <c r="E75" s="398"/>
      <c r="F75" s="398"/>
      <c r="G75" s="398"/>
      <c r="H75" s="398"/>
      <c r="I75" s="398"/>
      <c r="J75" s="398"/>
      <c r="O75" s="181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205"/>
      <c r="AC75" s="205"/>
      <c r="AD75" s="205"/>
      <c r="AE75" s="205"/>
      <c r="AF75" s="205"/>
      <c r="AG75" s="167"/>
      <c r="AH75" s="167"/>
      <c r="AI75" s="167"/>
      <c r="AJ75" s="167"/>
      <c r="AK75" s="167"/>
      <c r="AL75" s="167"/>
    </row>
    <row r="76" spans="1:38" s="136" customFormat="1" x14ac:dyDescent="0.65">
      <c r="A76" s="138" t="s">
        <v>315</v>
      </c>
      <c r="B76" s="138"/>
      <c r="D76" s="386"/>
      <c r="E76" s="386"/>
      <c r="F76" s="386"/>
      <c r="G76" s="386"/>
      <c r="H76" s="386"/>
      <c r="I76" s="386"/>
      <c r="J76" s="386"/>
      <c r="K76" s="386"/>
      <c r="O76" s="181"/>
      <c r="P76" s="163"/>
      <c r="Q76" s="315"/>
      <c r="R76" s="315"/>
      <c r="S76" s="315"/>
      <c r="T76" s="315"/>
      <c r="U76" s="159"/>
      <c r="V76" s="163"/>
      <c r="W76" s="313"/>
      <c r="X76" s="313"/>
      <c r="Y76" s="313"/>
      <c r="Z76" s="313"/>
      <c r="AA76" s="159"/>
      <c r="AB76" s="199"/>
      <c r="AC76" s="316"/>
      <c r="AD76" s="316"/>
      <c r="AE76" s="316"/>
      <c r="AF76" s="316"/>
      <c r="AG76" s="159"/>
      <c r="AH76" s="163"/>
      <c r="AI76" s="313"/>
      <c r="AJ76" s="313"/>
      <c r="AK76" s="313"/>
      <c r="AL76" s="313"/>
    </row>
    <row r="77" spans="1:38" s="136" customFormat="1" x14ac:dyDescent="0.65">
      <c r="A77" s="138"/>
      <c r="B77" s="138"/>
      <c r="D77" s="386"/>
      <c r="E77" s="386"/>
      <c r="F77" s="386"/>
      <c r="G77" s="386"/>
      <c r="H77" s="386"/>
      <c r="I77" s="386"/>
      <c r="J77" s="386"/>
      <c r="K77" s="386"/>
      <c r="O77" s="181"/>
      <c r="P77" s="163"/>
      <c r="Q77" s="315"/>
      <c r="R77" s="315"/>
      <c r="S77" s="315"/>
      <c r="T77" s="315"/>
      <c r="U77" s="159"/>
      <c r="V77" s="163"/>
      <c r="W77" s="313"/>
      <c r="X77" s="313"/>
      <c r="Y77" s="313"/>
      <c r="Z77" s="313"/>
      <c r="AA77" s="159"/>
      <c r="AB77" s="199"/>
      <c r="AC77" s="316"/>
      <c r="AD77" s="316"/>
      <c r="AE77" s="316"/>
      <c r="AF77" s="316"/>
      <c r="AG77" s="159"/>
      <c r="AH77" s="163"/>
      <c r="AI77" s="313"/>
      <c r="AJ77" s="313"/>
      <c r="AK77" s="313"/>
      <c r="AL77" s="313"/>
    </row>
    <row r="78" spans="1:38" s="136" customFormat="1" x14ac:dyDescent="0.65">
      <c r="A78" s="138"/>
      <c r="B78" s="138"/>
      <c r="D78" s="385"/>
      <c r="E78" s="385"/>
      <c r="F78" s="385"/>
      <c r="G78" s="385"/>
      <c r="H78" s="385"/>
      <c r="I78" s="385"/>
      <c r="J78" s="385"/>
      <c r="K78" s="385"/>
      <c r="O78" s="181"/>
      <c r="P78" s="163"/>
      <c r="Q78" s="315"/>
      <c r="R78" s="315"/>
      <c r="S78" s="315"/>
      <c r="T78" s="315"/>
      <c r="U78" s="159"/>
      <c r="V78" s="163"/>
      <c r="W78" s="313"/>
      <c r="X78" s="313"/>
      <c r="Y78" s="313"/>
      <c r="Z78" s="313"/>
      <c r="AA78" s="159"/>
      <c r="AB78" s="199"/>
      <c r="AC78" s="316"/>
      <c r="AD78" s="316"/>
      <c r="AE78" s="316"/>
      <c r="AF78" s="316"/>
      <c r="AG78" s="159"/>
      <c r="AH78" s="163"/>
      <c r="AI78" s="313"/>
      <c r="AJ78" s="313"/>
      <c r="AK78" s="313"/>
      <c r="AL78" s="313"/>
    </row>
    <row r="79" spans="1:38" s="136" customFormat="1" x14ac:dyDescent="0.65">
      <c r="A79" s="138"/>
      <c r="B79" s="138"/>
      <c r="D79" s="385"/>
      <c r="E79" s="385"/>
      <c r="F79" s="385"/>
      <c r="G79" s="385"/>
      <c r="H79" s="385"/>
      <c r="I79" s="385"/>
      <c r="J79" s="385"/>
      <c r="K79" s="385"/>
      <c r="O79" s="181"/>
      <c r="P79" s="163"/>
      <c r="Q79" s="315"/>
      <c r="R79" s="315"/>
      <c r="S79" s="315"/>
      <c r="T79" s="315"/>
      <c r="U79" s="159"/>
      <c r="V79" s="163"/>
      <c r="W79" s="313"/>
      <c r="X79" s="313"/>
      <c r="Y79" s="313"/>
      <c r="Z79" s="313"/>
      <c r="AA79" s="159"/>
      <c r="AB79" s="199"/>
      <c r="AC79" s="316"/>
      <c r="AD79" s="316"/>
      <c r="AE79" s="316"/>
      <c r="AF79" s="316"/>
      <c r="AG79" s="159"/>
      <c r="AH79" s="163"/>
      <c r="AI79" s="313"/>
      <c r="AJ79" s="313"/>
      <c r="AK79" s="313"/>
      <c r="AL79" s="313"/>
    </row>
    <row r="80" spans="1:38" s="136" customFormat="1" x14ac:dyDescent="0.65">
      <c r="A80" s="138"/>
      <c r="B80" s="138"/>
      <c r="D80" s="385"/>
      <c r="E80" s="385"/>
      <c r="F80" s="385"/>
      <c r="G80" s="385"/>
      <c r="H80" s="385"/>
      <c r="I80" s="385"/>
      <c r="J80" s="385"/>
      <c r="K80" s="385"/>
      <c r="O80" s="181"/>
      <c r="P80" s="163"/>
      <c r="Q80" s="315"/>
      <c r="R80" s="315"/>
      <c r="S80" s="315"/>
      <c r="T80" s="315"/>
      <c r="U80" s="159"/>
      <c r="V80" s="163"/>
      <c r="W80" s="313"/>
      <c r="X80" s="313"/>
      <c r="Y80" s="313"/>
      <c r="Z80" s="313"/>
      <c r="AA80" s="159"/>
      <c r="AB80" s="199"/>
      <c r="AC80" s="316"/>
      <c r="AD80" s="316"/>
      <c r="AE80" s="316"/>
      <c r="AF80" s="316"/>
      <c r="AG80" s="159"/>
      <c r="AH80" s="163"/>
      <c r="AI80" s="313"/>
      <c r="AJ80" s="313"/>
      <c r="AK80" s="313"/>
      <c r="AL80" s="313"/>
    </row>
    <row r="81" spans="1:38" s="136" customFormat="1" ht="14" thickBot="1" x14ac:dyDescent="0.8">
      <c r="A81" s="138"/>
      <c r="B81" s="138"/>
      <c r="K81" s="365" t="s">
        <v>40</v>
      </c>
      <c r="L81" s="365"/>
      <c r="M81" s="365"/>
      <c r="N81" s="365"/>
      <c r="O81" s="365"/>
      <c r="P81" s="163"/>
      <c r="Q81" s="318"/>
      <c r="R81" s="318"/>
      <c r="S81" s="318"/>
      <c r="T81" s="318"/>
      <c r="U81" s="159"/>
      <c r="V81" s="163" t="s">
        <v>14</v>
      </c>
      <c r="W81" s="332">
        <f>SUM(W76:Z80)</f>
        <v>0</v>
      </c>
      <c r="X81" s="332"/>
      <c r="Y81" s="332"/>
      <c r="Z81" s="332"/>
      <c r="AA81" s="159"/>
      <c r="AB81" s="199" t="s">
        <v>14</v>
      </c>
      <c r="AC81" s="345">
        <f>SUM(AC76:AF80)</f>
        <v>0</v>
      </c>
      <c r="AD81" s="345"/>
      <c r="AE81" s="345"/>
      <c r="AF81" s="345"/>
      <c r="AG81" s="159"/>
      <c r="AH81" s="163" t="s">
        <v>14</v>
      </c>
      <c r="AI81" s="334">
        <f>SUM(AI76:AL80)</f>
        <v>0</v>
      </c>
      <c r="AJ81" s="334"/>
      <c r="AK81" s="334"/>
      <c r="AL81" s="334"/>
    </row>
    <row r="82" spans="1:38" s="136" customFormat="1" ht="14" thickTop="1" x14ac:dyDescent="0.65">
      <c r="A82" s="138"/>
      <c r="B82" s="138"/>
      <c r="O82" s="181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206"/>
      <c r="AC82" s="206"/>
      <c r="AD82" s="206"/>
      <c r="AE82" s="206"/>
      <c r="AF82" s="206"/>
      <c r="AG82" s="159"/>
      <c r="AH82" s="159"/>
      <c r="AI82" s="159"/>
      <c r="AJ82" s="159"/>
      <c r="AK82" s="159"/>
      <c r="AL82" s="159"/>
    </row>
    <row r="83" spans="1:38" s="136" customFormat="1" x14ac:dyDescent="0.65">
      <c r="A83" s="383" t="s">
        <v>94</v>
      </c>
      <c r="B83" s="383"/>
      <c r="C83" s="186" t="s">
        <v>41</v>
      </c>
      <c r="O83" s="181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206"/>
      <c r="AC83" s="206"/>
      <c r="AD83" s="206"/>
      <c r="AE83" s="206"/>
      <c r="AF83" s="206"/>
      <c r="AG83" s="159"/>
      <c r="AH83" s="159"/>
      <c r="AI83" s="159"/>
      <c r="AJ83" s="159"/>
      <c r="AK83" s="159"/>
      <c r="AL83" s="159"/>
    </row>
    <row r="84" spans="1:38" s="136" customFormat="1" x14ac:dyDescent="0.65">
      <c r="A84" s="138"/>
      <c r="B84" s="138"/>
      <c r="D84" s="344" t="s">
        <v>42</v>
      </c>
      <c r="E84" s="344"/>
      <c r="F84" s="344"/>
      <c r="G84" s="344"/>
      <c r="H84" s="344"/>
      <c r="I84" s="344"/>
      <c r="J84" s="344"/>
      <c r="K84" s="344"/>
      <c r="O84" s="181"/>
      <c r="P84" s="163"/>
      <c r="Q84" s="315"/>
      <c r="R84" s="315"/>
      <c r="S84" s="315"/>
      <c r="T84" s="315"/>
      <c r="U84" s="159"/>
      <c r="V84" s="163" t="s">
        <v>14</v>
      </c>
      <c r="W84" s="313" t="s">
        <v>3</v>
      </c>
      <c r="X84" s="313"/>
      <c r="Y84" s="313"/>
      <c r="Z84" s="313"/>
      <c r="AA84" s="159"/>
      <c r="AB84" s="199" t="s">
        <v>14</v>
      </c>
      <c r="AC84" s="316"/>
      <c r="AD84" s="316"/>
      <c r="AE84" s="316"/>
      <c r="AF84" s="316"/>
      <c r="AG84" s="159"/>
      <c r="AH84" s="163" t="s">
        <v>14</v>
      </c>
      <c r="AI84" s="313"/>
      <c r="AJ84" s="313"/>
      <c r="AK84" s="313"/>
      <c r="AL84" s="313"/>
    </row>
    <row r="85" spans="1:38" s="136" customFormat="1" x14ac:dyDescent="0.65">
      <c r="A85" s="138"/>
      <c r="B85" s="138"/>
      <c r="D85" s="420"/>
      <c r="E85" s="420"/>
      <c r="F85" s="420"/>
      <c r="G85" s="420"/>
      <c r="H85" s="420"/>
      <c r="I85" s="420"/>
      <c r="J85" s="420"/>
      <c r="K85" s="420"/>
      <c r="O85" s="181"/>
      <c r="P85" s="163"/>
      <c r="Q85" s="315"/>
      <c r="R85" s="315"/>
      <c r="S85" s="315"/>
      <c r="T85" s="315"/>
      <c r="U85" s="159"/>
      <c r="V85" s="163" t="s">
        <v>14</v>
      </c>
      <c r="W85" s="313" t="s">
        <v>3</v>
      </c>
      <c r="X85" s="313"/>
      <c r="Y85" s="313"/>
      <c r="Z85" s="313"/>
      <c r="AA85" s="159"/>
      <c r="AB85" s="199" t="s">
        <v>14</v>
      </c>
      <c r="AC85" s="316"/>
      <c r="AD85" s="316"/>
      <c r="AE85" s="316"/>
      <c r="AF85" s="316"/>
      <c r="AG85" s="159"/>
      <c r="AH85" s="163" t="s">
        <v>14</v>
      </c>
      <c r="AI85" s="313"/>
      <c r="AJ85" s="313"/>
      <c r="AK85" s="313"/>
      <c r="AL85" s="313"/>
    </row>
    <row r="86" spans="1:38" s="136" customFormat="1" x14ac:dyDescent="0.65">
      <c r="A86" s="138"/>
      <c r="B86" s="138"/>
      <c r="D86" s="410"/>
      <c r="E86" s="410"/>
      <c r="F86" s="410"/>
      <c r="G86" s="410"/>
      <c r="H86" s="410"/>
      <c r="I86" s="410"/>
      <c r="J86" s="410"/>
      <c r="K86" s="410"/>
      <c r="O86" s="181"/>
      <c r="P86" s="163"/>
      <c r="Q86" s="315"/>
      <c r="R86" s="315"/>
      <c r="S86" s="315"/>
      <c r="T86" s="315"/>
      <c r="U86" s="159"/>
      <c r="V86" s="163" t="s">
        <v>14</v>
      </c>
      <c r="W86" s="313" t="s">
        <v>3</v>
      </c>
      <c r="X86" s="313"/>
      <c r="Y86" s="313"/>
      <c r="Z86" s="313"/>
      <c r="AA86" s="159"/>
      <c r="AB86" s="199" t="s">
        <v>14</v>
      </c>
      <c r="AC86" s="331"/>
      <c r="AD86" s="331"/>
      <c r="AE86" s="331"/>
      <c r="AF86" s="331"/>
      <c r="AG86" s="159"/>
      <c r="AH86" s="163" t="s">
        <v>14</v>
      </c>
      <c r="AI86" s="313"/>
      <c r="AJ86" s="313"/>
      <c r="AK86" s="313"/>
      <c r="AL86" s="313"/>
    </row>
    <row r="87" spans="1:38" s="136" customFormat="1" ht="14" thickBot="1" x14ac:dyDescent="0.8">
      <c r="A87" s="138"/>
      <c r="B87" s="138"/>
      <c r="I87" s="365" t="s">
        <v>43</v>
      </c>
      <c r="J87" s="365"/>
      <c r="K87" s="365"/>
      <c r="L87" s="365"/>
      <c r="M87" s="365"/>
      <c r="N87" s="365"/>
      <c r="O87" s="365"/>
      <c r="P87" s="163"/>
      <c r="Q87" s="318"/>
      <c r="R87" s="318"/>
      <c r="S87" s="318"/>
      <c r="T87" s="318"/>
      <c r="U87" s="159"/>
      <c r="V87" s="163" t="s">
        <v>14</v>
      </c>
      <c r="W87" s="332">
        <f>SUM(W84:Z86)</f>
        <v>0</v>
      </c>
      <c r="X87" s="332"/>
      <c r="Y87" s="332"/>
      <c r="Z87" s="332"/>
      <c r="AA87" s="159"/>
      <c r="AB87" s="199" t="s">
        <v>14</v>
      </c>
      <c r="AC87" s="345">
        <f>SUM(AC84:AF86)</f>
        <v>0</v>
      </c>
      <c r="AD87" s="345"/>
      <c r="AE87" s="345"/>
      <c r="AF87" s="345"/>
      <c r="AG87" s="159"/>
      <c r="AH87" s="163" t="s">
        <v>14</v>
      </c>
      <c r="AI87" s="334">
        <f>SUM(AI84:AL86)</f>
        <v>0</v>
      </c>
      <c r="AJ87" s="334"/>
      <c r="AK87" s="334"/>
      <c r="AL87" s="334"/>
    </row>
    <row r="88" spans="1:38" s="136" customFormat="1" ht="14" thickTop="1" x14ac:dyDescent="0.65">
      <c r="A88" s="138"/>
      <c r="B88" s="138"/>
      <c r="O88" s="181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206"/>
      <c r="AC88" s="206"/>
      <c r="AD88" s="206"/>
      <c r="AE88" s="206"/>
      <c r="AF88" s="206"/>
      <c r="AG88" s="159"/>
      <c r="AH88" s="159"/>
      <c r="AI88" s="159"/>
      <c r="AJ88" s="159"/>
      <c r="AK88" s="159"/>
      <c r="AL88" s="159"/>
    </row>
    <row r="89" spans="1:38" s="136" customFormat="1" x14ac:dyDescent="0.65">
      <c r="A89" s="383" t="s">
        <v>159</v>
      </c>
      <c r="B89" s="383"/>
      <c r="C89" s="398" t="s">
        <v>267</v>
      </c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O89" s="181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206"/>
      <c r="AC89" s="206"/>
      <c r="AD89" s="206"/>
      <c r="AE89" s="206"/>
      <c r="AF89" s="206"/>
      <c r="AG89" s="159"/>
      <c r="AH89" s="159"/>
      <c r="AI89" s="159"/>
      <c r="AJ89" s="159"/>
      <c r="AK89" s="159"/>
      <c r="AL89" s="159"/>
    </row>
    <row r="90" spans="1:38" s="136" customFormat="1" x14ac:dyDescent="0.65">
      <c r="A90" s="138"/>
      <c r="B90" s="138"/>
      <c r="D90" s="386"/>
      <c r="E90" s="386"/>
      <c r="F90" s="386"/>
      <c r="G90" s="386"/>
      <c r="H90" s="386"/>
      <c r="I90" s="386"/>
      <c r="J90" s="386"/>
      <c r="K90" s="386"/>
      <c r="O90" s="181"/>
      <c r="P90" s="163"/>
      <c r="Q90" s="315"/>
      <c r="R90" s="315"/>
      <c r="S90" s="315"/>
      <c r="T90" s="315"/>
      <c r="U90" s="159"/>
      <c r="V90" s="163" t="s">
        <v>14</v>
      </c>
      <c r="W90" s="313" t="s">
        <v>3</v>
      </c>
      <c r="X90" s="313"/>
      <c r="Y90" s="313"/>
      <c r="Z90" s="313"/>
      <c r="AA90" s="159"/>
      <c r="AB90" s="199" t="s">
        <v>14</v>
      </c>
      <c r="AC90" s="316"/>
      <c r="AD90" s="316"/>
      <c r="AE90" s="316"/>
      <c r="AF90" s="316"/>
      <c r="AG90" s="159"/>
      <c r="AH90" s="163" t="s">
        <v>14</v>
      </c>
      <c r="AI90" s="313"/>
      <c r="AJ90" s="313"/>
      <c r="AK90" s="313"/>
      <c r="AL90" s="313"/>
    </row>
    <row r="91" spans="1:38" s="136" customFormat="1" x14ac:dyDescent="0.65">
      <c r="A91" s="138"/>
      <c r="B91" s="138"/>
      <c r="D91" s="386"/>
      <c r="E91" s="386"/>
      <c r="F91" s="386"/>
      <c r="G91" s="386"/>
      <c r="H91" s="386"/>
      <c r="I91" s="386"/>
      <c r="J91" s="386"/>
      <c r="K91" s="386"/>
      <c r="O91" s="181"/>
      <c r="P91" s="163"/>
      <c r="Q91" s="315"/>
      <c r="R91" s="315"/>
      <c r="S91" s="315"/>
      <c r="T91" s="315"/>
      <c r="U91" s="159"/>
      <c r="V91" s="163" t="s">
        <v>14</v>
      </c>
      <c r="W91" s="313" t="s">
        <v>3</v>
      </c>
      <c r="X91" s="313"/>
      <c r="Y91" s="313"/>
      <c r="Z91" s="313"/>
      <c r="AA91" s="159"/>
      <c r="AB91" s="199" t="s">
        <v>14</v>
      </c>
      <c r="AC91" s="316"/>
      <c r="AD91" s="316"/>
      <c r="AE91" s="316"/>
      <c r="AF91" s="316"/>
      <c r="AG91" s="159"/>
      <c r="AH91" s="163" t="s">
        <v>14</v>
      </c>
      <c r="AI91" s="313"/>
      <c r="AJ91" s="313"/>
      <c r="AK91" s="313"/>
      <c r="AL91" s="313"/>
    </row>
    <row r="92" spans="1:38" s="136" customFormat="1" x14ac:dyDescent="0.65">
      <c r="A92" s="138"/>
      <c r="B92" s="138"/>
      <c r="D92" s="385"/>
      <c r="E92" s="385"/>
      <c r="F92" s="385"/>
      <c r="G92" s="385"/>
      <c r="H92" s="385"/>
      <c r="I92" s="385"/>
      <c r="J92" s="385"/>
      <c r="K92" s="385"/>
      <c r="O92" s="181"/>
      <c r="P92" s="163"/>
      <c r="Q92" s="315"/>
      <c r="R92" s="315"/>
      <c r="S92" s="315"/>
      <c r="T92" s="315"/>
      <c r="U92" s="159"/>
      <c r="V92" s="163" t="s">
        <v>14</v>
      </c>
      <c r="W92" s="313" t="s">
        <v>3</v>
      </c>
      <c r="X92" s="313"/>
      <c r="Y92" s="313"/>
      <c r="Z92" s="313"/>
      <c r="AA92" s="159"/>
      <c r="AB92" s="199" t="s">
        <v>14</v>
      </c>
      <c r="AC92" s="316"/>
      <c r="AD92" s="316"/>
      <c r="AE92" s="316"/>
      <c r="AF92" s="316"/>
      <c r="AG92" s="159"/>
      <c r="AH92" s="163" t="s">
        <v>14</v>
      </c>
      <c r="AI92" s="313"/>
      <c r="AJ92" s="313"/>
      <c r="AK92" s="313"/>
      <c r="AL92" s="313"/>
    </row>
    <row r="93" spans="1:38" s="136" customFormat="1" ht="14" thickBot="1" x14ac:dyDescent="0.8">
      <c r="A93" s="138"/>
      <c r="B93" s="138"/>
      <c r="H93" s="365" t="s">
        <v>117</v>
      </c>
      <c r="I93" s="365"/>
      <c r="J93" s="365"/>
      <c r="K93" s="365"/>
      <c r="L93" s="365"/>
      <c r="M93" s="365"/>
      <c r="N93" s="365"/>
      <c r="O93" s="365"/>
      <c r="P93" s="163"/>
      <c r="Q93" s="318"/>
      <c r="R93" s="318"/>
      <c r="S93" s="318"/>
      <c r="T93" s="318"/>
      <c r="U93" s="159"/>
      <c r="V93" s="163" t="s">
        <v>14</v>
      </c>
      <c r="W93" s="332">
        <f>SUM(W90:Z92)</f>
        <v>0</v>
      </c>
      <c r="X93" s="332"/>
      <c r="Y93" s="332"/>
      <c r="Z93" s="332"/>
      <c r="AA93" s="159"/>
      <c r="AB93" s="199" t="s">
        <v>14</v>
      </c>
      <c r="AC93" s="345">
        <f>SUM(AC90:AF92)</f>
        <v>0</v>
      </c>
      <c r="AD93" s="345"/>
      <c r="AE93" s="345"/>
      <c r="AF93" s="345"/>
      <c r="AG93" s="159"/>
      <c r="AH93" s="163" t="s">
        <v>14</v>
      </c>
      <c r="AI93" s="334">
        <f>SUM(AI90:AL92)</f>
        <v>0</v>
      </c>
      <c r="AJ93" s="334"/>
      <c r="AK93" s="334"/>
      <c r="AL93" s="334"/>
    </row>
    <row r="94" spans="1:38" s="136" customFormat="1" ht="14" thickTop="1" x14ac:dyDescent="0.65">
      <c r="A94" s="138"/>
      <c r="B94" s="138"/>
      <c r="O94" s="181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206"/>
      <c r="AC94" s="206"/>
      <c r="AD94" s="206"/>
      <c r="AE94" s="206"/>
      <c r="AF94" s="206"/>
      <c r="AG94" s="159"/>
      <c r="AH94" s="159"/>
      <c r="AI94" s="159"/>
      <c r="AJ94" s="159"/>
      <c r="AK94" s="159"/>
      <c r="AL94" s="159"/>
    </row>
    <row r="95" spans="1:38" s="136" customFormat="1" x14ac:dyDescent="0.65">
      <c r="A95" s="136" t="s">
        <v>160</v>
      </c>
      <c r="C95" s="398" t="s">
        <v>124</v>
      </c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O95" s="181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206"/>
      <c r="AC95" s="206"/>
      <c r="AD95" s="206"/>
      <c r="AE95" s="206"/>
      <c r="AF95" s="206"/>
      <c r="AG95" s="159"/>
      <c r="AH95" s="159"/>
      <c r="AI95" s="159"/>
      <c r="AJ95" s="159"/>
      <c r="AK95" s="159"/>
      <c r="AL95" s="159"/>
    </row>
    <row r="96" spans="1:38" s="136" customFormat="1" x14ac:dyDescent="0.65">
      <c r="A96" s="138"/>
      <c r="B96" s="138"/>
      <c r="D96" s="386"/>
      <c r="E96" s="386"/>
      <c r="F96" s="386"/>
      <c r="G96" s="386"/>
      <c r="H96" s="386"/>
      <c r="I96" s="386"/>
      <c r="J96" s="386"/>
      <c r="K96" s="386"/>
      <c r="O96" s="181"/>
      <c r="P96" s="163"/>
      <c r="Q96" s="315"/>
      <c r="R96" s="315"/>
      <c r="S96" s="315"/>
      <c r="T96" s="315"/>
      <c r="U96" s="159"/>
      <c r="V96" s="163" t="s">
        <v>14</v>
      </c>
      <c r="W96" s="313" t="s">
        <v>3</v>
      </c>
      <c r="X96" s="313"/>
      <c r="Y96" s="313"/>
      <c r="Z96" s="313"/>
      <c r="AA96" s="159"/>
      <c r="AB96" s="199" t="s">
        <v>14</v>
      </c>
      <c r="AC96" s="316"/>
      <c r="AD96" s="316"/>
      <c r="AE96" s="316"/>
      <c r="AF96" s="316"/>
      <c r="AG96" s="159"/>
      <c r="AH96" s="163" t="s">
        <v>14</v>
      </c>
      <c r="AI96" s="313"/>
      <c r="AJ96" s="313"/>
      <c r="AK96" s="313"/>
      <c r="AL96" s="313"/>
    </row>
    <row r="97" spans="1:38" s="136" customFormat="1" x14ac:dyDescent="0.65">
      <c r="A97" s="138"/>
      <c r="B97" s="138"/>
      <c r="D97" s="386"/>
      <c r="E97" s="386"/>
      <c r="F97" s="386"/>
      <c r="G97" s="386"/>
      <c r="H97" s="386"/>
      <c r="I97" s="386"/>
      <c r="J97" s="386"/>
      <c r="K97" s="386"/>
      <c r="O97" s="181"/>
      <c r="P97" s="163"/>
      <c r="Q97" s="315"/>
      <c r="R97" s="315"/>
      <c r="S97" s="315"/>
      <c r="T97" s="315"/>
      <c r="U97" s="159"/>
      <c r="V97" s="163" t="s">
        <v>14</v>
      </c>
      <c r="W97" s="313" t="s">
        <v>3</v>
      </c>
      <c r="X97" s="313"/>
      <c r="Y97" s="313"/>
      <c r="Z97" s="313"/>
      <c r="AA97" s="159"/>
      <c r="AB97" s="199" t="s">
        <v>14</v>
      </c>
      <c r="AC97" s="316"/>
      <c r="AD97" s="316"/>
      <c r="AE97" s="316"/>
      <c r="AF97" s="316"/>
      <c r="AG97" s="159"/>
      <c r="AH97" s="163" t="s">
        <v>14</v>
      </c>
      <c r="AI97" s="313"/>
      <c r="AJ97" s="313"/>
      <c r="AK97" s="313"/>
      <c r="AL97" s="313"/>
    </row>
    <row r="98" spans="1:38" s="136" customFormat="1" ht="14" thickBot="1" x14ac:dyDescent="0.8">
      <c r="A98" s="383"/>
      <c r="B98" s="383"/>
      <c r="I98" s="365" t="s">
        <v>185</v>
      </c>
      <c r="J98" s="365"/>
      <c r="K98" s="365"/>
      <c r="L98" s="365"/>
      <c r="M98" s="365"/>
      <c r="N98" s="365"/>
      <c r="O98" s="365"/>
      <c r="P98" s="163"/>
      <c r="Q98" s="318"/>
      <c r="R98" s="318"/>
      <c r="S98" s="318"/>
      <c r="T98" s="318"/>
      <c r="U98" s="159"/>
      <c r="V98" s="163" t="s">
        <v>14</v>
      </c>
      <c r="W98" s="332">
        <f>SUM(W96:Z97)</f>
        <v>0</v>
      </c>
      <c r="X98" s="332"/>
      <c r="Y98" s="332"/>
      <c r="Z98" s="332"/>
      <c r="AA98" s="159"/>
      <c r="AB98" s="199" t="s">
        <v>14</v>
      </c>
      <c r="AC98" s="345">
        <f>SUM(AC96:AF97)</f>
        <v>0</v>
      </c>
      <c r="AD98" s="345"/>
      <c r="AE98" s="345"/>
      <c r="AF98" s="345"/>
      <c r="AG98" s="159"/>
      <c r="AH98" s="163" t="s">
        <v>14</v>
      </c>
      <c r="AI98" s="334">
        <f>SUM(AI96:AL97)</f>
        <v>0</v>
      </c>
      <c r="AJ98" s="334"/>
      <c r="AK98" s="334"/>
      <c r="AL98" s="334"/>
    </row>
    <row r="99" spans="1:38" s="136" customFormat="1" ht="14" thickTop="1" x14ac:dyDescent="0.65">
      <c r="A99" s="138"/>
      <c r="B99" s="138"/>
      <c r="I99" s="185"/>
      <c r="J99" s="185"/>
      <c r="K99" s="185"/>
      <c r="L99" s="185"/>
      <c r="M99" s="185"/>
      <c r="N99" s="185"/>
      <c r="O99" s="185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206"/>
      <c r="AC99" s="206"/>
      <c r="AD99" s="206"/>
      <c r="AE99" s="206"/>
      <c r="AF99" s="206"/>
      <c r="AG99" s="159"/>
      <c r="AH99" s="159"/>
      <c r="AI99" s="159"/>
      <c r="AJ99" s="159"/>
      <c r="AK99" s="159"/>
      <c r="AL99" s="159"/>
    </row>
    <row r="100" spans="1:38" s="136" customFormat="1" x14ac:dyDescent="0.65">
      <c r="A100" s="136" t="s">
        <v>254</v>
      </c>
      <c r="C100" s="398" t="s">
        <v>124</v>
      </c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O100" s="181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206"/>
      <c r="AC100" s="206"/>
      <c r="AD100" s="206"/>
      <c r="AE100" s="206"/>
      <c r="AF100" s="206"/>
      <c r="AG100" s="159"/>
      <c r="AH100" s="159"/>
      <c r="AI100" s="159"/>
      <c r="AJ100" s="159"/>
      <c r="AK100" s="159"/>
      <c r="AL100" s="159"/>
    </row>
    <row r="101" spans="1:38" s="136" customFormat="1" x14ac:dyDescent="0.65">
      <c r="A101" s="138"/>
      <c r="B101" s="138"/>
      <c r="D101" s="386"/>
      <c r="E101" s="386"/>
      <c r="F101" s="386"/>
      <c r="G101" s="386"/>
      <c r="H101" s="386"/>
      <c r="I101" s="386"/>
      <c r="J101" s="386"/>
      <c r="K101" s="386"/>
      <c r="O101" s="181"/>
      <c r="P101" s="168"/>
      <c r="Q101" s="315"/>
      <c r="R101" s="315"/>
      <c r="S101" s="315"/>
      <c r="T101" s="315"/>
      <c r="U101" s="159"/>
      <c r="V101" s="163" t="s">
        <v>14</v>
      </c>
      <c r="W101" s="313"/>
      <c r="X101" s="313"/>
      <c r="Y101" s="313"/>
      <c r="Z101" s="313"/>
      <c r="AA101" s="159"/>
      <c r="AB101" s="199" t="s">
        <v>14</v>
      </c>
      <c r="AC101" s="316"/>
      <c r="AD101" s="316"/>
      <c r="AE101" s="316"/>
      <c r="AF101" s="316"/>
      <c r="AG101" s="159"/>
      <c r="AH101" s="163" t="s">
        <v>14</v>
      </c>
      <c r="AI101" s="313"/>
      <c r="AJ101" s="313"/>
      <c r="AK101" s="313"/>
      <c r="AL101" s="313"/>
    </row>
    <row r="102" spans="1:38" s="136" customFormat="1" x14ac:dyDescent="0.65">
      <c r="A102" s="138"/>
      <c r="B102" s="138"/>
      <c r="D102" s="386"/>
      <c r="E102" s="386"/>
      <c r="F102" s="386"/>
      <c r="G102" s="386"/>
      <c r="H102" s="386"/>
      <c r="I102" s="386"/>
      <c r="J102" s="386"/>
      <c r="K102" s="386"/>
      <c r="O102" s="181"/>
      <c r="P102" s="168"/>
      <c r="Q102" s="315"/>
      <c r="R102" s="315"/>
      <c r="S102" s="315"/>
      <c r="T102" s="315"/>
      <c r="U102" s="159"/>
      <c r="V102" s="163" t="s">
        <v>14</v>
      </c>
      <c r="W102" s="313" t="s">
        <v>3</v>
      </c>
      <c r="X102" s="313"/>
      <c r="Y102" s="313"/>
      <c r="Z102" s="313"/>
      <c r="AA102" s="159"/>
      <c r="AB102" s="199" t="s">
        <v>14</v>
      </c>
      <c r="AC102" s="316"/>
      <c r="AD102" s="316"/>
      <c r="AE102" s="316"/>
      <c r="AF102" s="316"/>
      <c r="AG102" s="159"/>
      <c r="AH102" s="163" t="s">
        <v>14</v>
      </c>
      <c r="AI102" s="313"/>
      <c r="AJ102" s="313"/>
      <c r="AK102" s="313"/>
      <c r="AL102" s="313"/>
    </row>
    <row r="103" spans="1:38" s="136" customFormat="1" ht="14" thickBot="1" x14ac:dyDescent="0.8">
      <c r="A103" s="383"/>
      <c r="B103" s="383"/>
      <c r="I103" s="365" t="s">
        <v>185</v>
      </c>
      <c r="J103" s="365"/>
      <c r="K103" s="365"/>
      <c r="L103" s="365"/>
      <c r="M103" s="365"/>
      <c r="N103" s="365"/>
      <c r="O103" s="365"/>
      <c r="P103" s="168"/>
      <c r="Q103" s="318"/>
      <c r="R103" s="318"/>
      <c r="S103" s="318"/>
      <c r="T103" s="318"/>
      <c r="U103" s="159"/>
      <c r="V103" s="163" t="s">
        <v>14</v>
      </c>
      <c r="W103" s="332">
        <f>SUM(W101:Z102)</f>
        <v>0</v>
      </c>
      <c r="X103" s="332"/>
      <c r="Y103" s="332"/>
      <c r="Z103" s="332"/>
      <c r="AA103" s="159"/>
      <c r="AB103" s="199" t="s">
        <v>14</v>
      </c>
      <c r="AC103" s="345">
        <f>SUM(AC101:AF102)</f>
        <v>0</v>
      </c>
      <c r="AD103" s="345"/>
      <c r="AE103" s="345"/>
      <c r="AF103" s="345"/>
      <c r="AG103" s="159"/>
      <c r="AH103" s="163" t="s">
        <v>14</v>
      </c>
      <c r="AI103" s="334">
        <f>SUM(AI101:AL102)</f>
        <v>0</v>
      </c>
      <c r="AJ103" s="334"/>
      <c r="AK103" s="334"/>
      <c r="AL103" s="334"/>
    </row>
    <row r="104" spans="1:38" s="136" customFormat="1" ht="14" thickTop="1" x14ac:dyDescent="0.65">
      <c r="A104" s="138"/>
      <c r="B104" s="138"/>
      <c r="I104" s="185"/>
      <c r="J104" s="185"/>
      <c r="K104" s="185"/>
      <c r="L104" s="185"/>
      <c r="M104" s="185"/>
      <c r="N104" s="185"/>
      <c r="O104" s="185"/>
      <c r="P104" s="168"/>
      <c r="Q104" s="240"/>
      <c r="R104" s="240"/>
      <c r="S104" s="240"/>
      <c r="T104" s="240"/>
      <c r="U104" s="159"/>
      <c r="V104" s="168"/>
      <c r="W104" s="175"/>
      <c r="X104" s="175"/>
      <c r="Y104" s="175"/>
      <c r="Z104" s="175"/>
      <c r="AA104" s="159"/>
      <c r="AB104" s="201"/>
      <c r="AC104" s="207"/>
      <c r="AD104" s="207"/>
      <c r="AE104" s="207"/>
      <c r="AF104" s="207"/>
      <c r="AG104" s="159"/>
      <c r="AH104" s="168"/>
      <c r="AI104" s="240"/>
      <c r="AJ104" s="240"/>
      <c r="AK104" s="240"/>
      <c r="AL104" s="240"/>
    </row>
    <row r="105" spans="1:38" s="137" customFormat="1" ht="14" thickBot="1" x14ac:dyDescent="0.8">
      <c r="A105" s="254" t="s">
        <v>290</v>
      </c>
      <c r="C105" s="255" t="s">
        <v>20</v>
      </c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37"/>
      <c r="O105" s="188"/>
      <c r="P105" s="168"/>
      <c r="Q105" s="318"/>
      <c r="R105" s="318"/>
      <c r="S105" s="318"/>
      <c r="T105" s="318"/>
      <c r="U105" s="159"/>
      <c r="V105" s="163" t="s">
        <v>14</v>
      </c>
      <c r="W105" s="356">
        <f>SUM(W37,W42,W49,W56,W70,W81,W87,W93,W98,W103)</f>
        <v>0</v>
      </c>
      <c r="X105" s="356"/>
      <c r="Y105" s="356"/>
      <c r="Z105" s="356"/>
      <c r="AA105" s="159"/>
      <c r="AB105" s="199" t="s">
        <v>14</v>
      </c>
      <c r="AC105" s="333">
        <f>SUM(AC37,AC42,AC49,AC56,AC70,AC81,AC87,AC93,AC98,AC103)</f>
        <v>0</v>
      </c>
      <c r="AD105" s="333"/>
      <c r="AE105" s="333"/>
      <c r="AF105" s="333"/>
      <c r="AG105" s="159"/>
      <c r="AH105" s="163" t="s">
        <v>14</v>
      </c>
      <c r="AI105" s="355">
        <f>SUM(AI37,AI42,AI49,AI56,AI70,AI81,AI87,AI93,AI98,AI103)</f>
        <v>0</v>
      </c>
      <c r="AJ105" s="355"/>
      <c r="AK105" s="355"/>
      <c r="AL105" s="355"/>
    </row>
    <row r="106" spans="1:38" ht="14" thickTop="1" x14ac:dyDescent="0.65">
      <c r="A106" s="136"/>
      <c r="B106" s="136"/>
      <c r="C106" s="136"/>
      <c r="D106" s="136"/>
      <c r="E106" s="136"/>
      <c r="F106" s="136"/>
      <c r="G106" s="136"/>
      <c r="H106" s="249"/>
      <c r="I106" s="136"/>
      <c r="J106" s="136"/>
      <c r="K106" s="136"/>
      <c r="L106" s="136"/>
      <c r="M106" s="136"/>
      <c r="N106" s="136"/>
      <c r="O106" s="13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</row>
    <row r="107" spans="1:38" x14ac:dyDescent="0.65">
      <c r="A107" s="384" t="s">
        <v>0</v>
      </c>
      <c r="B107" s="384"/>
      <c r="C107" s="384"/>
      <c r="D107" s="384"/>
      <c r="E107" s="384"/>
      <c r="F107" s="384"/>
      <c r="G107" s="384"/>
      <c r="H107" s="384"/>
      <c r="I107" s="384"/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4"/>
      <c r="X107" s="384"/>
      <c r="Y107" s="384"/>
      <c r="Z107" s="384"/>
      <c r="AA107" s="384"/>
      <c r="AB107" s="384"/>
      <c r="AC107" s="384"/>
      <c r="AD107" s="384"/>
      <c r="AE107" s="384"/>
      <c r="AF107" s="384"/>
      <c r="AG107" s="384"/>
      <c r="AH107" s="384"/>
      <c r="AI107" s="384"/>
      <c r="AJ107" s="384"/>
      <c r="AK107" s="384"/>
      <c r="AL107" s="384"/>
    </row>
    <row r="108" spans="1:38" x14ac:dyDescent="0.65">
      <c r="A108" s="384" t="s">
        <v>266</v>
      </c>
      <c r="B108" s="384"/>
      <c r="C108" s="384"/>
      <c r="D108" s="384"/>
      <c r="E108" s="384"/>
      <c r="F108" s="384"/>
      <c r="G108" s="384"/>
      <c r="H108" s="384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4"/>
      <c r="X108" s="384"/>
      <c r="Y108" s="384"/>
      <c r="Z108" s="384"/>
      <c r="AA108" s="384"/>
      <c r="AB108" s="384"/>
      <c r="AC108" s="384"/>
      <c r="AD108" s="384"/>
      <c r="AE108" s="384"/>
      <c r="AF108" s="384"/>
      <c r="AG108" s="384"/>
      <c r="AH108" s="384"/>
      <c r="AI108" s="384"/>
      <c r="AJ108" s="384"/>
      <c r="AK108" s="384"/>
      <c r="AL108" s="384"/>
    </row>
    <row r="109" spans="1:38" x14ac:dyDescent="0.65">
      <c r="A109" s="398" t="s">
        <v>49</v>
      </c>
      <c r="B109" s="398"/>
      <c r="C109" s="398"/>
      <c r="D109" s="398"/>
      <c r="E109" s="398"/>
      <c r="F109" s="398"/>
      <c r="G109" s="186"/>
      <c r="H109" s="186"/>
      <c r="I109" s="186"/>
      <c r="J109" s="186"/>
      <c r="K109" s="186"/>
      <c r="L109" s="186"/>
      <c r="M109" s="186"/>
      <c r="N109" s="186"/>
      <c r="O109" s="186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  <c r="AD109" s="187"/>
      <c r="AE109" s="187"/>
      <c r="AF109" s="187"/>
      <c r="AG109" s="187"/>
      <c r="AH109" s="187"/>
      <c r="AI109" s="187"/>
      <c r="AJ109" s="187"/>
      <c r="AK109" s="187"/>
      <c r="AL109" s="187"/>
    </row>
    <row r="110" spans="1:38" x14ac:dyDescent="0.65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6"/>
      <c r="AL110" s="166"/>
    </row>
    <row r="111" spans="1:38" s="136" customFormat="1" x14ac:dyDescent="0.65">
      <c r="A111" s="400" t="s">
        <v>21</v>
      </c>
      <c r="B111" s="400"/>
      <c r="C111" s="400"/>
      <c r="D111" s="400"/>
      <c r="E111" s="400"/>
      <c r="F111" s="178"/>
      <c r="G111" s="178"/>
      <c r="H111" s="178"/>
      <c r="I111" s="178"/>
      <c r="J111" s="178"/>
      <c r="K111" s="178"/>
      <c r="L111" s="178"/>
      <c r="M111" s="178"/>
      <c r="N111" s="178"/>
      <c r="O111" s="178"/>
      <c r="P111" s="312"/>
      <c r="Q111" s="312"/>
      <c r="R111" s="312"/>
      <c r="S111" s="312"/>
      <c r="T111" s="312"/>
      <c r="U111" s="176"/>
      <c r="V111" s="312" t="s">
        <v>310</v>
      </c>
      <c r="W111" s="312"/>
      <c r="X111" s="312"/>
      <c r="Y111" s="312"/>
      <c r="Z111" s="312"/>
      <c r="AA111" s="176"/>
      <c r="AB111" s="337" t="s">
        <v>309</v>
      </c>
      <c r="AC111" s="337"/>
      <c r="AD111" s="337"/>
      <c r="AE111" s="337"/>
      <c r="AF111" s="337"/>
      <c r="AG111" s="157"/>
      <c r="AH111" s="312" t="s">
        <v>310</v>
      </c>
      <c r="AI111" s="312"/>
      <c r="AJ111" s="312"/>
      <c r="AK111" s="312"/>
      <c r="AL111" s="312"/>
    </row>
    <row r="112" spans="1:38" s="136" customFormat="1" x14ac:dyDescent="0.65">
      <c r="A112" s="180"/>
      <c r="B112" s="180"/>
      <c r="C112" s="180"/>
      <c r="D112" s="180"/>
      <c r="E112" s="180"/>
      <c r="F112" s="178"/>
      <c r="G112" s="178"/>
      <c r="H112" s="178"/>
      <c r="I112" s="178"/>
      <c r="J112" s="178"/>
      <c r="K112" s="178"/>
      <c r="L112" s="178"/>
      <c r="M112" s="178"/>
      <c r="N112" s="178"/>
      <c r="O112" s="178"/>
      <c r="P112" s="312"/>
      <c r="Q112" s="312"/>
      <c r="R112" s="312"/>
      <c r="S112" s="312"/>
      <c r="T112" s="312"/>
      <c r="U112" s="176"/>
      <c r="V112" s="312" t="s">
        <v>181</v>
      </c>
      <c r="W112" s="312"/>
      <c r="X112" s="312"/>
      <c r="Y112" s="312"/>
      <c r="Z112" s="312"/>
      <c r="AA112" s="176"/>
      <c r="AB112" s="337" t="s">
        <v>182</v>
      </c>
      <c r="AC112" s="337"/>
      <c r="AD112" s="337"/>
      <c r="AE112" s="337"/>
      <c r="AF112" s="337"/>
      <c r="AG112" s="157"/>
      <c r="AH112" s="312" t="s">
        <v>182</v>
      </c>
      <c r="AI112" s="312"/>
      <c r="AJ112" s="312"/>
      <c r="AK112" s="312"/>
      <c r="AL112" s="312"/>
    </row>
    <row r="113" spans="1:41" s="136" customFormat="1" x14ac:dyDescent="0.65">
      <c r="O113" s="181"/>
      <c r="P113" s="314"/>
      <c r="Q113" s="314"/>
      <c r="R113" s="314"/>
      <c r="S113" s="314"/>
      <c r="T113" s="314"/>
      <c r="U113" s="238"/>
      <c r="V113" s="314" t="s">
        <v>350</v>
      </c>
      <c r="W113" s="314"/>
      <c r="X113" s="314"/>
      <c r="Y113" s="314"/>
      <c r="Z113" s="314"/>
      <c r="AA113" s="238"/>
      <c r="AB113" s="317" t="s">
        <v>365</v>
      </c>
      <c r="AC113" s="317"/>
      <c r="AD113" s="317"/>
      <c r="AE113" s="317"/>
      <c r="AF113" s="317"/>
      <c r="AG113" s="238"/>
      <c r="AH113" s="314" t="s">
        <v>365</v>
      </c>
      <c r="AI113" s="314"/>
      <c r="AJ113" s="314"/>
      <c r="AK113" s="314"/>
      <c r="AL113" s="314"/>
    </row>
    <row r="114" spans="1:41" s="136" customFormat="1" x14ac:dyDescent="0.65">
      <c r="A114" s="383" t="s">
        <v>50</v>
      </c>
      <c r="B114" s="383"/>
      <c r="C114" s="258" t="s">
        <v>318</v>
      </c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234"/>
      <c r="X114" s="174"/>
      <c r="Y114" s="174"/>
      <c r="Z114" s="174"/>
      <c r="AA114" s="174"/>
      <c r="AB114" s="198"/>
      <c r="AC114" s="198"/>
      <c r="AD114" s="198"/>
      <c r="AE114" s="198"/>
      <c r="AF114" s="198"/>
      <c r="AG114" s="174"/>
      <c r="AH114" s="234"/>
      <c r="AI114" s="234"/>
      <c r="AJ114" s="234"/>
      <c r="AK114" s="234"/>
      <c r="AL114" s="234"/>
    </row>
    <row r="115" spans="1:41" s="136" customFormat="1" ht="14" thickBot="1" x14ac:dyDescent="0.8">
      <c r="A115" s="166"/>
      <c r="B115" s="166"/>
      <c r="C115" s="166"/>
      <c r="D115" s="195" t="s">
        <v>333</v>
      </c>
      <c r="E115" s="189"/>
      <c r="F115" s="189"/>
      <c r="G115" s="189"/>
      <c r="H115" s="259"/>
      <c r="I115" s="260"/>
      <c r="J115" s="260"/>
      <c r="K115" s="260"/>
      <c r="L115" s="260"/>
      <c r="M115" s="260"/>
      <c r="N115" s="260"/>
      <c r="O115" s="174"/>
      <c r="P115" s="233"/>
      <c r="Q115" s="257"/>
      <c r="R115" s="257"/>
      <c r="S115" s="257"/>
      <c r="T115" s="256"/>
      <c r="U115" s="159"/>
      <c r="V115" s="163"/>
      <c r="W115" s="313"/>
      <c r="X115" s="313"/>
      <c r="Y115" s="313"/>
      <c r="Z115" s="313"/>
      <c r="AA115" s="159"/>
      <c r="AB115" s="199"/>
      <c r="AC115" s="316"/>
      <c r="AD115" s="316"/>
      <c r="AE115" s="316"/>
      <c r="AF115" s="316"/>
      <c r="AG115" s="159"/>
      <c r="AH115" s="163"/>
      <c r="AI115" s="313"/>
      <c r="AJ115" s="313"/>
      <c r="AK115" s="313"/>
      <c r="AL115" s="313"/>
    </row>
    <row r="116" spans="1:41" s="136" customFormat="1" ht="14" thickBot="1" x14ac:dyDescent="0.8">
      <c r="A116" s="166"/>
      <c r="B116" s="166"/>
      <c r="C116" s="166"/>
      <c r="D116" s="311" t="s">
        <v>332</v>
      </c>
      <c r="E116" s="311"/>
      <c r="F116" s="311"/>
      <c r="G116" s="311"/>
      <c r="H116" s="417"/>
      <c r="I116" s="418"/>
      <c r="J116" s="260" t="s">
        <v>331</v>
      </c>
      <c r="K116" s="397">
        <v>5600</v>
      </c>
      <c r="L116" s="397"/>
      <c r="M116" s="397"/>
      <c r="N116" s="397"/>
      <c r="O116" s="239" t="s">
        <v>331</v>
      </c>
      <c r="P116" s="312">
        <v>10</v>
      </c>
      <c r="Q116" s="312"/>
      <c r="R116" s="419" t="s">
        <v>15</v>
      </c>
      <c r="S116" s="419"/>
      <c r="T116" s="419"/>
      <c r="U116" s="159"/>
      <c r="V116" s="163"/>
      <c r="W116" s="313"/>
      <c r="X116" s="313"/>
      <c r="Y116" s="313"/>
      <c r="Z116" s="313"/>
      <c r="AA116" s="159"/>
      <c r="AB116" s="199"/>
      <c r="AC116" s="403">
        <f>H116*K116*P116</f>
        <v>0</v>
      </c>
      <c r="AD116" s="403"/>
      <c r="AE116" s="403"/>
      <c r="AF116" s="403"/>
      <c r="AG116" s="159"/>
      <c r="AH116" s="163"/>
      <c r="AI116" s="313"/>
      <c r="AJ116" s="313"/>
      <c r="AK116" s="313"/>
      <c r="AL116" s="313"/>
    </row>
    <row r="117" spans="1:41" s="136" customFormat="1" ht="14" thickBot="1" x14ac:dyDescent="0.8">
      <c r="A117" s="166"/>
      <c r="B117" s="166"/>
      <c r="C117" s="166"/>
      <c r="D117" s="311" t="s">
        <v>334</v>
      </c>
      <c r="E117" s="311"/>
      <c r="F117" s="311"/>
      <c r="G117" s="311"/>
      <c r="H117" s="417"/>
      <c r="I117" s="418"/>
      <c r="J117" s="260" t="s">
        <v>331</v>
      </c>
      <c r="K117" s="397">
        <v>6200</v>
      </c>
      <c r="L117" s="397"/>
      <c r="M117" s="397"/>
      <c r="N117" s="397"/>
      <c r="O117" s="239" t="s">
        <v>331</v>
      </c>
      <c r="P117" s="312">
        <v>10</v>
      </c>
      <c r="Q117" s="312"/>
      <c r="R117" s="399" t="s">
        <v>15</v>
      </c>
      <c r="S117" s="399"/>
      <c r="T117" s="399"/>
      <c r="U117" s="159"/>
      <c r="V117" s="163"/>
      <c r="W117" s="313"/>
      <c r="X117" s="313"/>
      <c r="Y117" s="313"/>
      <c r="Z117" s="313"/>
      <c r="AA117" s="159"/>
      <c r="AB117" s="199"/>
      <c r="AC117" s="316">
        <f>H117*K117*P117</f>
        <v>0</v>
      </c>
      <c r="AD117" s="316"/>
      <c r="AE117" s="316"/>
      <c r="AF117" s="316"/>
      <c r="AG117" s="159"/>
      <c r="AH117" s="163"/>
      <c r="AI117" s="313"/>
      <c r="AJ117" s="313"/>
      <c r="AK117" s="313"/>
      <c r="AL117" s="313"/>
      <c r="AO117" s="272"/>
    </row>
    <row r="118" spans="1:41" s="136" customFormat="1" ht="14" thickBot="1" x14ac:dyDescent="0.8">
      <c r="A118" s="166"/>
      <c r="B118" s="166"/>
      <c r="C118" s="166"/>
      <c r="D118" s="166"/>
      <c r="E118" s="166"/>
      <c r="F118" s="166"/>
      <c r="G118" s="166"/>
      <c r="H118" s="166"/>
      <c r="I118" s="310" t="s">
        <v>162</v>
      </c>
      <c r="J118" s="310"/>
      <c r="K118" s="310"/>
      <c r="L118" s="310"/>
      <c r="M118" s="310"/>
      <c r="N118" s="310"/>
      <c r="O118" s="310"/>
      <c r="P118" s="168"/>
      <c r="Q118" s="318"/>
      <c r="R118" s="318"/>
      <c r="S118" s="318"/>
      <c r="T118" s="318"/>
      <c r="U118" s="159"/>
      <c r="V118" s="163" t="s">
        <v>14</v>
      </c>
      <c r="W118" s="332">
        <f>SUM(W115:Z117)</f>
        <v>0</v>
      </c>
      <c r="X118" s="332"/>
      <c r="Y118" s="332"/>
      <c r="Z118" s="332"/>
      <c r="AA118" s="159"/>
      <c r="AB118" s="199" t="s">
        <v>14</v>
      </c>
      <c r="AC118" s="345">
        <f>SUM(AC115:AF117)</f>
        <v>0</v>
      </c>
      <c r="AD118" s="345"/>
      <c r="AE118" s="345"/>
      <c r="AF118" s="345"/>
      <c r="AG118" s="159"/>
      <c r="AH118" s="163" t="s">
        <v>14</v>
      </c>
      <c r="AI118" s="334">
        <f>SUM(AI115:AL117)</f>
        <v>0</v>
      </c>
      <c r="AJ118" s="334"/>
      <c r="AK118" s="334"/>
      <c r="AL118" s="334"/>
    </row>
    <row r="119" spans="1:41" s="136" customFormat="1" ht="14" thickTop="1" x14ac:dyDescent="0.65">
      <c r="A119" s="166"/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200"/>
      <c r="AC119" s="200"/>
      <c r="AD119" s="200"/>
      <c r="AE119" s="200"/>
      <c r="AF119" s="200"/>
      <c r="AG119" s="166"/>
      <c r="AH119" s="232"/>
      <c r="AI119" s="232"/>
      <c r="AJ119" s="232"/>
      <c r="AK119" s="232"/>
      <c r="AL119" s="232"/>
    </row>
    <row r="120" spans="1:41" s="136" customFormat="1" x14ac:dyDescent="0.65">
      <c r="A120" s="308" t="s">
        <v>51</v>
      </c>
      <c r="B120" s="308"/>
      <c r="C120" s="311" t="s">
        <v>319</v>
      </c>
      <c r="D120" s="311"/>
      <c r="E120" s="311"/>
      <c r="F120" s="311"/>
      <c r="G120" s="311"/>
      <c r="H120" s="311"/>
      <c r="I120" s="311"/>
      <c r="J120" s="311"/>
      <c r="K120" s="311"/>
      <c r="L120" s="311"/>
      <c r="M120" s="311"/>
      <c r="N120" s="311"/>
      <c r="O120" s="311"/>
      <c r="P120" s="311"/>
      <c r="Q120" s="311"/>
      <c r="R120" s="311"/>
      <c r="S120" s="174"/>
      <c r="T120" s="174"/>
      <c r="U120" s="174"/>
      <c r="V120" s="174"/>
      <c r="W120" s="174"/>
      <c r="X120" s="174"/>
      <c r="Y120" s="174"/>
      <c r="Z120" s="174"/>
      <c r="AA120" s="174"/>
      <c r="AB120" s="198"/>
      <c r="AC120" s="198"/>
      <c r="AD120" s="198"/>
      <c r="AE120" s="198"/>
      <c r="AF120" s="198"/>
      <c r="AG120" s="174"/>
      <c r="AH120" s="234"/>
      <c r="AI120" s="234"/>
      <c r="AJ120" s="234"/>
      <c r="AK120" s="234"/>
      <c r="AL120" s="234"/>
    </row>
    <row r="121" spans="1:41" s="136" customFormat="1" x14ac:dyDescent="0.65">
      <c r="A121" s="166"/>
      <c r="B121" s="166"/>
      <c r="C121" s="166"/>
      <c r="D121" s="308" t="s">
        <v>163</v>
      </c>
      <c r="E121" s="308"/>
      <c r="F121" s="308"/>
      <c r="G121" s="308"/>
      <c r="H121" s="308"/>
      <c r="I121" s="308"/>
      <c r="J121" s="308"/>
      <c r="K121" s="308"/>
      <c r="L121" s="166"/>
      <c r="M121" s="166"/>
      <c r="N121" s="166"/>
      <c r="O121" s="174"/>
      <c r="P121" s="168"/>
      <c r="Q121" s="315"/>
      <c r="R121" s="315"/>
      <c r="S121" s="315"/>
      <c r="T121" s="315"/>
      <c r="U121" s="159"/>
      <c r="V121" s="163"/>
      <c r="W121" s="313"/>
      <c r="X121" s="313"/>
      <c r="Y121" s="313"/>
      <c r="Z121" s="313"/>
      <c r="AA121" s="159"/>
      <c r="AB121" s="199"/>
      <c r="AC121" s="316"/>
      <c r="AD121" s="316"/>
      <c r="AE121" s="316"/>
      <c r="AF121" s="316"/>
      <c r="AG121" s="159"/>
      <c r="AH121" s="163"/>
      <c r="AI121" s="313"/>
      <c r="AJ121" s="313"/>
      <c r="AK121" s="313"/>
      <c r="AL121" s="313"/>
    </row>
    <row r="122" spans="1:41" s="136" customFormat="1" x14ac:dyDescent="0.65">
      <c r="A122" s="166"/>
      <c r="B122" s="166"/>
      <c r="C122" s="166"/>
      <c r="D122" s="308" t="s">
        <v>52</v>
      </c>
      <c r="E122" s="308"/>
      <c r="F122" s="308"/>
      <c r="G122" s="308"/>
      <c r="H122" s="308"/>
      <c r="I122" s="308"/>
      <c r="J122" s="308"/>
      <c r="K122" s="308"/>
      <c r="L122" s="166"/>
      <c r="M122" s="166"/>
      <c r="N122" s="166"/>
      <c r="O122" s="174"/>
      <c r="P122" s="168"/>
      <c r="Q122" s="315"/>
      <c r="R122" s="315"/>
      <c r="S122" s="315"/>
      <c r="T122" s="315"/>
      <c r="U122" s="159"/>
      <c r="V122" s="163"/>
      <c r="W122" s="313"/>
      <c r="X122" s="313"/>
      <c r="Y122" s="313"/>
      <c r="Z122" s="313"/>
      <c r="AA122" s="159"/>
      <c r="AB122" s="199"/>
      <c r="AC122" s="316"/>
      <c r="AD122" s="316"/>
      <c r="AE122" s="316"/>
      <c r="AF122" s="316"/>
      <c r="AG122" s="159"/>
      <c r="AH122" s="163"/>
      <c r="AI122" s="313"/>
      <c r="AJ122" s="313"/>
      <c r="AK122" s="313"/>
      <c r="AL122" s="313"/>
    </row>
    <row r="123" spans="1:41" s="136" customFormat="1" x14ac:dyDescent="0.65">
      <c r="A123" s="166"/>
      <c r="B123" s="166"/>
      <c r="C123" s="166"/>
      <c r="D123" s="308" t="s">
        <v>311</v>
      </c>
      <c r="E123" s="308"/>
      <c r="F123" s="308"/>
      <c r="G123" s="308"/>
      <c r="H123" s="308"/>
      <c r="I123" s="308"/>
      <c r="J123" s="308"/>
      <c r="K123" s="308"/>
      <c r="L123" s="166"/>
      <c r="M123" s="166"/>
      <c r="N123" s="166"/>
      <c r="O123" s="174"/>
      <c r="P123" s="168"/>
      <c r="Q123" s="315"/>
      <c r="R123" s="315"/>
      <c r="S123" s="315"/>
      <c r="T123" s="315"/>
      <c r="U123" s="159"/>
      <c r="V123" s="163"/>
      <c r="W123" s="313"/>
      <c r="X123" s="313"/>
      <c r="Y123" s="313"/>
      <c r="Z123" s="313"/>
      <c r="AA123" s="159"/>
      <c r="AB123" s="199"/>
      <c r="AC123" s="316"/>
      <c r="AD123" s="316"/>
      <c r="AE123" s="316"/>
      <c r="AF123" s="316"/>
      <c r="AG123" s="159"/>
      <c r="AH123" s="163"/>
      <c r="AI123" s="313"/>
      <c r="AJ123" s="313"/>
      <c r="AK123" s="313"/>
      <c r="AL123" s="313"/>
    </row>
    <row r="124" spans="1:41" s="136" customFormat="1" x14ac:dyDescent="0.65">
      <c r="A124" s="166"/>
      <c r="B124" s="166"/>
      <c r="C124" s="166"/>
      <c r="D124" s="308" t="s">
        <v>54</v>
      </c>
      <c r="E124" s="308"/>
      <c r="F124" s="308"/>
      <c r="G124" s="308"/>
      <c r="H124" s="308"/>
      <c r="I124" s="308"/>
      <c r="J124" s="308"/>
      <c r="K124" s="308"/>
      <c r="L124" s="166"/>
      <c r="M124" s="166"/>
      <c r="N124" s="166"/>
      <c r="O124" s="174"/>
      <c r="P124" s="168"/>
      <c r="Q124" s="315"/>
      <c r="R124" s="315"/>
      <c r="S124" s="315"/>
      <c r="T124" s="315"/>
      <c r="U124" s="159"/>
      <c r="V124" s="163"/>
      <c r="W124" s="313"/>
      <c r="X124" s="313"/>
      <c r="Y124" s="313"/>
      <c r="Z124" s="313"/>
      <c r="AA124" s="159"/>
      <c r="AB124" s="199"/>
      <c r="AC124" s="316"/>
      <c r="AD124" s="316"/>
      <c r="AE124" s="316"/>
      <c r="AF124" s="316"/>
      <c r="AG124" s="159"/>
      <c r="AH124" s="163"/>
      <c r="AI124" s="313"/>
      <c r="AJ124" s="313"/>
      <c r="AK124" s="313"/>
      <c r="AL124" s="313"/>
    </row>
    <row r="125" spans="1:41" s="136" customFormat="1" x14ac:dyDescent="0.65">
      <c r="A125" s="166"/>
      <c r="B125" s="166"/>
      <c r="C125" s="166"/>
      <c r="D125" s="308" t="s">
        <v>53</v>
      </c>
      <c r="E125" s="308"/>
      <c r="F125" s="308"/>
      <c r="G125" s="308"/>
      <c r="H125" s="308"/>
      <c r="I125" s="308"/>
      <c r="J125" s="308"/>
      <c r="K125" s="308"/>
      <c r="L125" s="166"/>
      <c r="M125" s="166"/>
      <c r="N125" s="166"/>
      <c r="O125" s="174"/>
      <c r="P125" s="168"/>
      <c r="Q125" s="315"/>
      <c r="R125" s="315"/>
      <c r="S125" s="315"/>
      <c r="T125" s="315"/>
      <c r="U125" s="159"/>
      <c r="V125" s="163"/>
      <c r="W125" s="313"/>
      <c r="X125" s="313"/>
      <c r="Y125" s="313"/>
      <c r="Z125" s="313"/>
      <c r="AA125" s="159"/>
      <c r="AB125" s="199"/>
      <c r="AC125" s="316"/>
      <c r="AD125" s="316"/>
      <c r="AE125" s="316"/>
      <c r="AF125" s="316"/>
      <c r="AG125" s="159"/>
      <c r="AH125" s="163"/>
      <c r="AI125" s="313"/>
      <c r="AJ125" s="313"/>
      <c r="AK125" s="313"/>
      <c r="AL125" s="313"/>
    </row>
    <row r="126" spans="1:41" s="136" customFormat="1" ht="14" thickBot="1" x14ac:dyDescent="0.8">
      <c r="A126" s="166"/>
      <c r="B126" s="166"/>
      <c r="C126" s="166"/>
      <c r="D126" s="308" t="s">
        <v>268</v>
      </c>
      <c r="E126" s="308"/>
      <c r="F126" s="308"/>
      <c r="G126" s="308"/>
      <c r="H126" s="308"/>
      <c r="I126" s="308"/>
      <c r="J126" s="308"/>
      <c r="K126" s="308"/>
      <c r="L126" s="166"/>
      <c r="M126" s="166"/>
      <c r="N126" s="166"/>
      <c r="O126" s="174"/>
      <c r="P126" s="168"/>
      <c r="Q126" s="315"/>
      <c r="R126" s="315"/>
      <c r="S126" s="315"/>
      <c r="T126" s="315"/>
      <c r="U126" s="159"/>
      <c r="V126" s="163"/>
      <c r="W126" s="313"/>
      <c r="X126" s="313"/>
      <c r="Y126" s="313"/>
      <c r="Z126" s="313"/>
      <c r="AA126" s="159"/>
      <c r="AB126" s="199"/>
      <c r="AC126" s="316"/>
      <c r="AD126" s="316"/>
      <c r="AE126" s="316"/>
      <c r="AF126" s="316"/>
      <c r="AG126" s="159"/>
      <c r="AH126" s="163"/>
      <c r="AI126" s="313"/>
      <c r="AJ126" s="313"/>
      <c r="AK126" s="313"/>
      <c r="AL126" s="313"/>
    </row>
    <row r="127" spans="1:41" s="136" customFormat="1" ht="14" thickBot="1" x14ac:dyDescent="0.8">
      <c r="A127" s="166"/>
      <c r="B127" s="166"/>
      <c r="C127" s="166"/>
      <c r="D127" s="189" t="s">
        <v>339</v>
      </c>
      <c r="E127" s="189"/>
      <c r="F127" s="189"/>
      <c r="G127" s="189"/>
      <c r="H127" s="374"/>
      <c r="I127" s="375"/>
      <c r="J127" s="261" t="s">
        <v>331</v>
      </c>
      <c r="K127" s="397">
        <v>1240</v>
      </c>
      <c r="L127" s="397"/>
      <c r="M127" s="397"/>
      <c r="N127" s="397"/>
      <c r="O127" s="269" t="s">
        <v>331</v>
      </c>
      <c r="P127" s="312">
        <v>12</v>
      </c>
      <c r="Q127" s="312"/>
      <c r="R127" s="412" t="s">
        <v>15</v>
      </c>
      <c r="S127" s="412"/>
      <c r="T127" s="412"/>
      <c r="U127" s="159"/>
      <c r="V127" s="163"/>
      <c r="W127" s="313"/>
      <c r="X127" s="313"/>
      <c r="Y127" s="313"/>
      <c r="Z127" s="313"/>
      <c r="AA127" s="159"/>
      <c r="AB127" s="199"/>
      <c r="AC127" s="316">
        <f>H127*K127*P127</f>
        <v>0</v>
      </c>
      <c r="AD127" s="316"/>
      <c r="AE127" s="316"/>
      <c r="AF127" s="316"/>
      <c r="AG127" s="159"/>
      <c r="AH127" s="163"/>
      <c r="AI127" s="313"/>
      <c r="AJ127" s="313"/>
      <c r="AK127" s="313"/>
      <c r="AL127" s="313"/>
    </row>
    <row r="128" spans="1:41" s="282" customFormat="1" x14ac:dyDescent="0.65">
      <c r="A128" s="274"/>
      <c r="B128" s="274"/>
      <c r="C128" s="274"/>
      <c r="D128" s="308" t="s">
        <v>281</v>
      </c>
      <c r="E128" s="308"/>
      <c r="F128" s="308"/>
      <c r="G128" s="308"/>
      <c r="H128" s="308"/>
      <c r="I128" s="325" t="s">
        <v>372</v>
      </c>
      <c r="J128" s="325"/>
      <c r="K128" s="325"/>
      <c r="L128" s="325"/>
      <c r="M128" s="325"/>
      <c r="N128" s="325"/>
      <c r="O128" s="269"/>
      <c r="P128" s="276"/>
      <c r="Q128" s="276"/>
      <c r="R128" s="285"/>
      <c r="S128" s="285"/>
      <c r="T128" s="285"/>
      <c r="U128" s="284"/>
      <c r="V128" s="163"/>
      <c r="W128" s="277"/>
      <c r="X128" s="277"/>
      <c r="Y128" s="277"/>
      <c r="Z128" s="277"/>
      <c r="AA128" s="284"/>
      <c r="AB128" s="199"/>
      <c r="AC128" s="275"/>
      <c r="AD128" s="275"/>
      <c r="AE128" s="275"/>
      <c r="AF128" s="275"/>
      <c r="AG128" s="284"/>
      <c r="AH128" s="163"/>
      <c r="AI128" s="277"/>
      <c r="AJ128" s="277"/>
      <c r="AK128" s="277"/>
      <c r="AL128" s="277"/>
    </row>
    <row r="129" spans="1:38" s="136" customFormat="1" x14ac:dyDescent="0.65">
      <c r="A129" s="166"/>
      <c r="B129" s="166"/>
      <c r="C129" s="166"/>
      <c r="D129" s="308" t="s">
        <v>281</v>
      </c>
      <c r="E129" s="308"/>
      <c r="F129" s="308"/>
      <c r="G129" s="308"/>
      <c r="H129" s="308"/>
      <c r="I129" s="309" t="s">
        <v>368</v>
      </c>
      <c r="J129" s="309"/>
      <c r="K129" s="309"/>
      <c r="L129" s="309"/>
      <c r="M129" s="309"/>
      <c r="N129" s="309"/>
      <c r="O129" s="174"/>
      <c r="P129" s="168"/>
      <c r="Q129" s="315"/>
      <c r="R129" s="315"/>
      <c r="S129" s="315"/>
      <c r="T129" s="315"/>
      <c r="U129" s="159"/>
      <c r="V129" s="163"/>
      <c r="W129" s="313"/>
      <c r="X129" s="313"/>
      <c r="Y129" s="313"/>
      <c r="Z129" s="313"/>
      <c r="AA129" s="159"/>
      <c r="AB129" s="199"/>
      <c r="AC129" s="316"/>
      <c r="AD129" s="316"/>
      <c r="AE129" s="316"/>
      <c r="AF129" s="316"/>
      <c r="AG129" s="159"/>
      <c r="AH129" s="163"/>
      <c r="AI129" s="313"/>
      <c r="AJ129" s="313"/>
      <c r="AK129" s="313"/>
      <c r="AL129" s="313"/>
    </row>
    <row r="130" spans="1:38" s="282" customFormat="1" x14ac:dyDescent="0.65">
      <c r="A130" s="274"/>
      <c r="B130" s="274"/>
      <c r="C130" s="274"/>
      <c r="D130" s="308" t="s">
        <v>281</v>
      </c>
      <c r="E130" s="308"/>
      <c r="F130" s="308"/>
      <c r="G130" s="308"/>
      <c r="H130" s="308"/>
      <c r="I130" s="309" t="s">
        <v>369</v>
      </c>
      <c r="J130" s="309"/>
      <c r="K130" s="309"/>
      <c r="L130" s="309"/>
      <c r="M130" s="309"/>
      <c r="N130" s="309"/>
      <c r="O130" s="283"/>
      <c r="P130" s="286"/>
      <c r="Q130" s="278"/>
      <c r="R130" s="278"/>
      <c r="S130" s="278"/>
      <c r="T130" s="278"/>
      <c r="U130" s="284"/>
      <c r="V130" s="163"/>
      <c r="W130" s="277"/>
      <c r="X130" s="277"/>
      <c r="Y130" s="277"/>
      <c r="Z130" s="277"/>
      <c r="AA130" s="284"/>
      <c r="AB130" s="199"/>
      <c r="AC130" s="275"/>
      <c r="AD130" s="275"/>
      <c r="AE130" s="275"/>
      <c r="AF130" s="275"/>
      <c r="AG130" s="284"/>
      <c r="AH130" s="163"/>
      <c r="AI130" s="277"/>
      <c r="AJ130" s="277"/>
      <c r="AK130" s="277"/>
      <c r="AL130" s="277"/>
    </row>
    <row r="131" spans="1:38" s="282" customFormat="1" x14ac:dyDescent="0.65">
      <c r="A131" s="274"/>
      <c r="B131" s="274"/>
      <c r="C131" s="274"/>
      <c r="D131" s="308" t="s">
        <v>281</v>
      </c>
      <c r="E131" s="308"/>
      <c r="F131" s="308"/>
      <c r="G131" s="308"/>
      <c r="H131" s="308"/>
      <c r="I131" s="309" t="s">
        <v>370</v>
      </c>
      <c r="J131" s="309"/>
      <c r="K131" s="309"/>
      <c r="L131" s="309"/>
      <c r="M131" s="309"/>
      <c r="N131" s="309"/>
      <c r="O131" s="283"/>
      <c r="P131" s="286"/>
      <c r="Q131" s="278"/>
      <c r="R131" s="278"/>
      <c r="S131" s="278"/>
      <c r="T131" s="278"/>
      <c r="U131" s="284"/>
      <c r="V131" s="163"/>
      <c r="W131" s="277"/>
      <c r="X131" s="277"/>
      <c r="Y131" s="277"/>
      <c r="Z131" s="277"/>
      <c r="AA131" s="284"/>
      <c r="AB131" s="199"/>
      <c r="AC131" s="275"/>
      <c r="AD131" s="275"/>
      <c r="AE131" s="275"/>
      <c r="AF131" s="275"/>
      <c r="AG131" s="284"/>
      <c r="AH131" s="163"/>
      <c r="AI131" s="277"/>
      <c r="AJ131" s="277"/>
      <c r="AK131" s="277"/>
      <c r="AL131" s="277"/>
    </row>
    <row r="132" spans="1:38" s="136" customFormat="1" x14ac:dyDescent="0.65">
      <c r="A132" s="166"/>
      <c r="B132" s="166"/>
      <c r="C132" s="166"/>
      <c r="D132" s="308" t="s">
        <v>281</v>
      </c>
      <c r="E132" s="308"/>
      <c r="F132" s="308"/>
      <c r="G132" s="308"/>
      <c r="H132" s="308"/>
      <c r="I132" s="309" t="s">
        <v>371</v>
      </c>
      <c r="J132" s="309"/>
      <c r="K132" s="309"/>
      <c r="L132" s="309"/>
      <c r="M132" s="309"/>
      <c r="N132" s="309"/>
      <c r="O132" s="174"/>
      <c r="P132" s="168"/>
      <c r="Q132" s="315"/>
      <c r="R132" s="315"/>
      <c r="S132" s="315"/>
      <c r="T132" s="315"/>
      <c r="U132" s="159"/>
      <c r="V132" s="163"/>
      <c r="W132" s="313"/>
      <c r="X132" s="313"/>
      <c r="Y132" s="313"/>
      <c r="Z132" s="313"/>
      <c r="AA132" s="159"/>
      <c r="AB132" s="199"/>
      <c r="AC132" s="316"/>
      <c r="AD132" s="316"/>
      <c r="AE132" s="316"/>
      <c r="AF132" s="316"/>
      <c r="AG132" s="159"/>
      <c r="AH132" s="163"/>
      <c r="AI132" s="313"/>
      <c r="AJ132" s="313"/>
      <c r="AK132" s="313"/>
      <c r="AL132" s="313"/>
    </row>
    <row r="133" spans="1:38" s="136" customFormat="1" x14ac:dyDescent="0.65">
      <c r="A133" s="166"/>
      <c r="B133" s="166"/>
      <c r="C133" s="166"/>
      <c r="D133" s="401" t="s">
        <v>362</v>
      </c>
      <c r="E133" s="401"/>
      <c r="F133" s="401"/>
      <c r="G133" s="401"/>
      <c r="H133" s="401"/>
      <c r="I133" s="401"/>
      <c r="J133" s="401"/>
      <c r="K133" s="401"/>
      <c r="L133" s="401"/>
      <c r="M133" s="401"/>
      <c r="N133" s="401"/>
      <c r="O133" s="401"/>
      <c r="P133" s="401"/>
      <c r="Q133" s="401"/>
      <c r="R133" s="401"/>
      <c r="S133" s="401"/>
      <c r="T133" s="401"/>
      <c r="U133" s="270"/>
      <c r="V133" s="271"/>
      <c r="W133" s="313"/>
      <c r="X133" s="313"/>
      <c r="Y133" s="313"/>
      <c r="Z133" s="313"/>
      <c r="AA133" s="159"/>
      <c r="AB133" s="199"/>
      <c r="AC133" s="316"/>
      <c r="AD133" s="316"/>
      <c r="AE133" s="316"/>
      <c r="AF133" s="316"/>
      <c r="AG133" s="159"/>
      <c r="AH133" s="163"/>
      <c r="AI133" s="313"/>
      <c r="AJ133" s="313"/>
      <c r="AK133" s="313"/>
      <c r="AL133" s="313"/>
    </row>
    <row r="134" spans="1:38" s="136" customFormat="1" ht="13.5" customHeight="1" thickBot="1" x14ac:dyDescent="0.8">
      <c r="A134" s="166"/>
      <c r="B134" s="166"/>
      <c r="C134" s="166"/>
      <c r="D134" s="166"/>
      <c r="E134" s="166"/>
      <c r="F134" s="166"/>
      <c r="G134" s="166"/>
      <c r="H134" s="310" t="s">
        <v>55</v>
      </c>
      <c r="I134" s="310"/>
      <c r="J134" s="310"/>
      <c r="K134" s="310"/>
      <c r="L134" s="310"/>
      <c r="M134" s="310"/>
      <c r="N134" s="310"/>
      <c r="O134" s="310"/>
      <c r="P134" s="168"/>
      <c r="Q134" s="318"/>
      <c r="R134" s="318"/>
      <c r="S134" s="318"/>
      <c r="T134" s="318"/>
      <c r="U134" s="159"/>
      <c r="V134" s="163" t="s">
        <v>14</v>
      </c>
      <c r="W134" s="332">
        <f>SUM(W121:Z133)</f>
        <v>0</v>
      </c>
      <c r="X134" s="332"/>
      <c r="Y134" s="332"/>
      <c r="Z134" s="332"/>
      <c r="AA134" s="159"/>
      <c r="AB134" s="199" t="s">
        <v>14</v>
      </c>
      <c r="AC134" s="345">
        <f>SUM(AC121:AF133)</f>
        <v>0</v>
      </c>
      <c r="AD134" s="345"/>
      <c r="AE134" s="345"/>
      <c r="AF134" s="345"/>
      <c r="AG134" s="159"/>
      <c r="AH134" s="163" t="s">
        <v>14</v>
      </c>
      <c r="AI134" s="334">
        <f>SUM(AI121:AL133)</f>
        <v>0</v>
      </c>
      <c r="AJ134" s="334"/>
      <c r="AK134" s="334"/>
      <c r="AL134" s="334"/>
    </row>
    <row r="135" spans="1:38" s="136" customFormat="1" ht="13.5" customHeight="1" thickTop="1" x14ac:dyDescent="0.65">
      <c r="A135" s="166"/>
      <c r="B135" s="166"/>
      <c r="C135" s="166"/>
      <c r="D135" s="166"/>
      <c r="E135" s="166"/>
      <c r="F135" s="166"/>
      <c r="G135" s="166"/>
      <c r="H135" s="190"/>
      <c r="I135" s="190"/>
      <c r="J135" s="190"/>
      <c r="K135" s="190"/>
      <c r="L135" s="190"/>
      <c r="M135" s="190"/>
      <c r="N135" s="190"/>
      <c r="O135" s="190"/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98"/>
      <c r="AC135" s="198"/>
      <c r="AD135" s="198"/>
      <c r="AE135" s="198"/>
      <c r="AF135" s="198"/>
      <c r="AG135" s="174"/>
      <c r="AH135" s="234"/>
      <c r="AI135" s="234"/>
      <c r="AJ135" s="234"/>
      <c r="AK135" s="234"/>
      <c r="AL135" s="234"/>
    </row>
    <row r="136" spans="1:38" s="136" customFormat="1" x14ac:dyDescent="0.65">
      <c r="A136" s="308" t="s">
        <v>56</v>
      </c>
      <c r="B136" s="308"/>
      <c r="C136" s="329" t="s">
        <v>269</v>
      </c>
      <c r="D136" s="329"/>
      <c r="E136" s="329"/>
      <c r="F136" s="329"/>
      <c r="G136" s="329"/>
      <c r="H136" s="329"/>
      <c r="I136" s="329"/>
      <c r="J136" s="329"/>
      <c r="K136" s="329"/>
      <c r="L136" s="329"/>
      <c r="M136" s="329"/>
      <c r="N136" s="329"/>
      <c r="O136" s="174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206"/>
      <c r="AC136" s="206"/>
      <c r="AD136" s="206"/>
      <c r="AE136" s="206"/>
      <c r="AF136" s="206"/>
      <c r="AG136" s="159"/>
      <c r="AH136" s="159"/>
      <c r="AI136" s="159"/>
      <c r="AJ136" s="159"/>
      <c r="AK136" s="159"/>
      <c r="AL136" s="159"/>
    </row>
    <row r="137" spans="1:38" s="136" customFormat="1" x14ac:dyDescent="0.65">
      <c r="A137" s="166"/>
      <c r="B137" s="166"/>
      <c r="C137" s="166"/>
      <c r="D137" s="308" t="s">
        <v>164</v>
      </c>
      <c r="E137" s="308"/>
      <c r="F137" s="308"/>
      <c r="G137" s="308"/>
      <c r="H137" s="308"/>
      <c r="I137" s="308"/>
      <c r="J137" s="308"/>
      <c r="K137" s="308"/>
      <c r="L137" s="166"/>
      <c r="M137" s="166"/>
      <c r="N137" s="166"/>
      <c r="O137" s="174"/>
      <c r="P137" s="168"/>
      <c r="Q137" s="315"/>
      <c r="R137" s="315"/>
      <c r="S137" s="315"/>
      <c r="T137" s="315"/>
      <c r="U137" s="159"/>
      <c r="V137" s="163"/>
      <c r="W137" s="313"/>
      <c r="X137" s="313"/>
      <c r="Y137" s="313"/>
      <c r="Z137" s="313"/>
      <c r="AA137" s="159"/>
      <c r="AB137" s="199"/>
      <c r="AC137" s="316"/>
      <c r="AD137" s="316"/>
      <c r="AE137" s="316"/>
      <c r="AF137" s="316"/>
      <c r="AG137" s="159"/>
      <c r="AH137" s="163"/>
      <c r="AI137" s="313"/>
      <c r="AJ137" s="313"/>
      <c r="AK137" s="313"/>
      <c r="AL137" s="313"/>
    </row>
    <row r="138" spans="1:38" s="136" customFormat="1" x14ac:dyDescent="0.65">
      <c r="A138" s="166"/>
      <c r="B138" s="166"/>
      <c r="C138" s="166"/>
      <c r="D138" s="308" t="s">
        <v>130</v>
      </c>
      <c r="E138" s="308"/>
      <c r="F138" s="308"/>
      <c r="G138" s="309"/>
      <c r="H138" s="309"/>
      <c r="I138" s="309"/>
      <c r="J138" s="309"/>
      <c r="K138" s="309"/>
      <c r="L138" s="309"/>
      <c r="M138" s="309"/>
      <c r="N138" s="309"/>
      <c r="O138" s="174"/>
      <c r="P138" s="168"/>
      <c r="Q138" s="315"/>
      <c r="R138" s="315"/>
      <c r="S138" s="315"/>
      <c r="T138" s="315"/>
      <c r="U138" s="159"/>
      <c r="V138" s="163"/>
      <c r="W138" s="313"/>
      <c r="X138" s="313"/>
      <c r="Y138" s="313"/>
      <c r="Z138" s="313"/>
      <c r="AA138" s="159"/>
      <c r="AB138" s="199"/>
      <c r="AC138" s="316"/>
      <c r="AD138" s="316"/>
      <c r="AE138" s="316"/>
      <c r="AF138" s="316"/>
      <c r="AG138" s="159"/>
      <c r="AH138" s="163"/>
      <c r="AI138" s="313"/>
      <c r="AJ138" s="313"/>
      <c r="AK138" s="313"/>
      <c r="AL138" s="313"/>
    </row>
    <row r="139" spans="1:38" s="136" customFormat="1" x14ac:dyDescent="0.65">
      <c r="A139" s="166"/>
      <c r="B139" s="166"/>
      <c r="C139" s="166"/>
      <c r="D139" s="308" t="s">
        <v>130</v>
      </c>
      <c r="E139" s="308"/>
      <c r="F139" s="308"/>
      <c r="G139" s="309"/>
      <c r="H139" s="309"/>
      <c r="I139" s="309"/>
      <c r="J139" s="309"/>
      <c r="K139" s="309"/>
      <c r="L139" s="309"/>
      <c r="M139" s="309"/>
      <c r="N139" s="309"/>
      <c r="O139" s="174"/>
      <c r="P139" s="168"/>
      <c r="Q139" s="315"/>
      <c r="R139" s="315"/>
      <c r="S139" s="315"/>
      <c r="T139" s="315"/>
      <c r="U139" s="159"/>
      <c r="V139" s="163"/>
      <c r="W139" s="313"/>
      <c r="X139" s="313"/>
      <c r="Y139" s="313"/>
      <c r="Z139" s="313"/>
      <c r="AA139" s="159"/>
      <c r="AB139" s="199"/>
      <c r="AC139" s="316"/>
      <c r="AD139" s="316"/>
      <c r="AE139" s="316"/>
      <c r="AF139" s="316"/>
      <c r="AG139" s="159"/>
      <c r="AH139" s="163"/>
      <c r="AI139" s="313"/>
      <c r="AJ139" s="313"/>
      <c r="AK139" s="313"/>
      <c r="AL139" s="313"/>
    </row>
    <row r="140" spans="1:38" s="136" customFormat="1" x14ac:dyDescent="0.65">
      <c r="A140" s="166"/>
      <c r="B140" s="166"/>
      <c r="C140" s="166"/>
      <c r="D140" s="308" t="s">
        <v>130</v>
      </c>
      <c r="E140" s="308"/>
      <c r="F140" s="308"/>
      <c r="G140" s="309"/>
      <c r="H140" s="309"/>
      <c r="I140" s="309"/>
      <c r="J140" s="309"/>
      <c r="K140" s="309"/>
      <c r="L140" s="309"/>
      <c r="M140" s="309"/>
      <c r="N140" s="309"/>
      <c r="O140" s="174"/>
      <c r="P140" s="168"/>
      <c r="Q140" s="315"/>
      <c r="R140" s="315"/>
      <c r="S140" s="315"/>
      <c r="T140" s="315"/>
      <c r="U140" s="159"/>
      <c r="V140" s="163"/>
      <c r="W140" s="313"/>
      <c r="X140" s="313"/>
      <c r="Y140" s="313"/>
      <c r="Z140" s="313"/>
      <c r="AA140" s="159"/>
      <c r="AB140" s="199"/>
      <c r="AC140" s="316"/>
      <c r="AD140" s="316"/>
      <c r="AE140" s="316"/>
      <c r="AF140" s="316"/>
      <c r="AG140" s="159"/>
      <c r="AH140" s="163"/>
      <c r="AI140" s="313"/>
      <c r="AJ140" s="313"/>
      <c r="AK140" s="313"/>
      <c r="AL140" s="313"/>
    </row>
    <row r="141" spans="1:38" s="136" customFormat="1" x14ac:dyDescent="0.65">
      <c r="A141" s="166"/>
      <c r="B141" s="166"/>
      <c r="C141" s="166"/>
      <c r="D141" s="308" t="s">
        <v>130</v>
      </c>
      <c r="E141" s="308"/>
      <c r="F141" s="308"/>
      <c r="G141" s="309"/>
      <c r="H141" s="309"/>
      <c r="I141" s="309"/>
      <c r="J141" s="309"/>
      <c r="K141" s="309"/>
      <c r="L141" s="309"/>
      <c r="M141" s="309"/>
      <c r="N141" s="309"/>
      <c r="O141" s="174"/>
      <c r="P141" s="168"/>
      <c r="Q141" s="315"/>
      <c r="R141" s="315"/>
      <c r="S141" s="315"/>
      <c r="T141" s="315"/>
      <c r="U141" s="159"/>
      <c r="V141" s="163"/>
      <c r="W141" s="313"/>
      <c r="X141" s="313"/>
      <c r="Y141" s="313"/>
      <c r="Z141" s="313"/>
      <c r="AA141" s="159"/>
      <c r="AB141" s="199"/>
      <c r="AC141" s="316"/>
      <c r="AD141" s="316"/>
      <c r="AE141" s="316"/>
      <c r="AF141" s="316"/>
      <c r="AG141" s="159"/>
      <c r="AH141" s="163"/>
      <c r="AI141" s="313"/>
      <c r="AJ141" s="313"/>
      <c r="AK141" s="313"/>
      <c r="AL141" s="313"/>
    </row>
    <row r="142" spans="1:38" s="136" customFormat="1" ht="14" thickBot="1" x14ac:dyDescent="0.8">
      <c r="A142" s="166"/>
      <c r="B142" s="166"/>
      <c r="C142" s="166"/>
      <c r="D142" s="166"/>
      <c r="E142" s="166"/>
      <c r="F142" s="166"/>
      <c r="G142" s="310" t="s">
        <v>271</v>
      </c>
      <c r="H142" s="310"/>
      <c r="I142" s="310"/>
      <c r="J142" s="310"/>
      <c r="K142" s="310"/>
      <c r="L142" s="310"/>
      <c r="M142" s="310"/>
      <c r="N142" s="310"/>
      <c r="O142" s="310"/>
      <c r="P142" s="168"/>
      <c r="Q142" s="318"/>
      <c r="R142" s="318"/>
      <c r="S142" s="318"/>
      <c r="T142" s="318"/>
      <c r="U142" s="159"/>
      <c r="V142" s="163" t="s">
        <v>14</v>
      </c>
      <c r="W142" s="332">
        <f>SUM(W137:Z141)</f>
        <v>0</v>
      </c>
      <c r="X142" s="332"/>
      <c r="Y142" s="332"/>
      <c r="Z142" s="332"/>
      <c r="AA142" s="159"/>
      <c r="AB142" s="199" t="s">
        <v>14</v>
      </c>
      <c r="AC142" s="345">
        <f>SUM(AC137:AF141)</f>
        <v>0</v>
      </c>
      <c r="AD142" s="345"/>
      <c r="AE142" s="345"/>
      <c r="AF142" s="345"/>
      <c r="AG142" s="159"/>
      <c r="AH142" s="163" t="s">
        <v>14</v>
      </c>
      <c r="AI142" s="334">
        <f>SUM(AI137:AL141)</f>
        <v>0</v>
      </c>
      <c r="AJ142" s="334"/>
      <c r="AK142" s="334"/>
      <c r="AL142" s="334"/>
    </row>
    <row r="143" spans="1:38" s="136" customFormat="1" ht="13.5" customHeight="1" thickTop="1" x14ac:dyDescent="0.65">
      <c r="A143" s="166"/>
      <c r="B143" s="166"/>
      <c r="C143" s="166"/>
      <c r="D143" s="166"/>
      <c r="E143" s="166"/>
      <c r="F143" s="166"/>
      <c r="G143" s="166"/>
      <c r="H143" s="190"/>
      <c r="I143" s="190"/>
      <c r="J143" s="190"/>
      <c r="K143" s="190"/>
      <c r="L143" s="190"/>
      <c r="M143" s="190"/>
      <c r="N143" s="190"/>
      <c r="O143" s="190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98"/>
      <c r="AC143" s="198"/>
      <c r="AD143" s="198"/>
      <c r="AE143" s="198"/>
      <c r="AF143" s="198"/>
      <c r="AG143" s="174"/>
      <c r="AH143" s="234"/>
      <c r="AI143" s="234"/>
      <c r="AJ143" s="234"/>
      <c r="AK143" s="234"/>
      <c r="AL143" s="234"/>
    </row>
    <row r="144" spans="1:38" s="136" customFormat="1" x14ac:dyDescent="0.65">
      <c r="A144" s="308" t="s">
        <v>57</v>
      </c>
      <c r="B144" s="308"/>
      <c r="C144" s="329" t="s">
        <v>125</v>
      </c>
      <c r="D144" s="329"/>
      <c r="E144" s="329"/>
      <c r="F144" s="329"/>
      <c r="G144" s="329"/>
      <c r="H144" s="329"/>
      <c r="I144" s="329"/>
      <c r="J144" s="329"/>
      <c r="K144" s="329"/>
      <c r="L144" s="329"/>
      <c r="M144" s="329"/>
      <c r="N144" s="329"/>
      <c r="O144" s="174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206"/>
      <c r="AC144" s="206"/>
      <c r="AD144" s="206"/>
      <c r="AE144" s="206"/>
      <c r="AF144" s="206"/>
      <c r="AG144" s="159"/>
      <c r="AH144" s="159"/>
      <c r="AI144" s="159"/>
      <c r="AJ144" s="159"/>
      <c r="AK144" s="159"/>
      <c r="AL144" s="159"/>
    </row>
    <row r="145" spans="1:38" s="136" customFormat="1" x14ac:dyDescent="0.65">
      <c r="A145" s="166"/>
      <c r="B145" s="166"/>
      <c r="C145" s="166"/>
      <c r="D145" s="308" t="s">
        <v>67</v>
      </c>
      <c r="E145" s="308"/>
      <c r="F145" s="308"/>
      <c r="G145" s="308"/>
      <c r="H145" s="308"/>
      <c r="I145" s="308"/>
      <c r="J145" s="308"/>
      <c r="K145" s="308"/>
      <c r="L145" s="166"/>
      <c r="M145" s="166"/>
      <c r="N145" s="166"/>
      <c r="O145" s="174"/>
      <c r="P145" s="168"/>
      <c r="Q145" s="315"/>
      <c r="R145" s="315"/>
      <c r="S145" s="315"/>
      <c r="T145" s="315"/>
      <c r="U145" s="159"/>
      <c r="V145" s="163"/>
      <c r="W145" s="313"/>
      <c r="X145" s="313"/>
      <c r="Y145" s="313"/>
      <c r="Z145" s="313"/>
      <c r="AA145" s="159"/>
      <c r="AB145" s="199"/>
      <c r="AC145" s="316"/>
      <c r="AD145" s="316"/>
      <c r="AE145" s="316"/>
      <c r="AF145" s="316"/>
      <c r="AG145" s="159"/>
      <c r="AH145" s="163"/>
      <c r="AI145" s="313"/>
      <c r="AJ145" s="313"/>
      <c r="AK145" s="313"/>
      <c r="AL145" s="313"/>
    </row>
    <row r="146" spans="1:38" s="136" customFormat="1" x14ac:dyDescent="0.65">
      <c r="A146" s="166"/>
      <c r="B146" s="166"/>
      <c r="C146" s="166"/>
      <c r="D146" s="353" t="s">
        <v>166</v>
      </c>
      <c r="E146" s="353"/>
      <c r="F146" s="353"/>
      <c r="G146" s="353"/>
      <c r="H146" s="353"/>
      <c r="I146" s="353"/>
      <c r="J146" s="353"/>
      <c r="K146" s="353"/>
      <c r="L146" s="166"/>
      <c r="M146" s="166"/>
      <c r="N146" s="166"/>
      <c r="O146" s="174"/>
      <c r="P146" s="168"/>
      <c r="Q146" s="315"/>
      <c r="R146" s="315"/>
      <c r="S146" s="315"/>
      <c r="T146" s="315"/>
      <c r="U146" s="159"/>
      <c r="V146" s="163"/>
      <c r="W146" s="313"/>
      <c r="X146" s="313"/>
      <c r="Y146" s="313"/>
      <c r="Z146" s="313"/>
      <c r="AA146" s="159"/>
      <c r="AB146" s="199"/>
      <c r="AC146" s="316"/>
      <c r="AD146" s="316"/>
      <c r="AE146" s="316"/>
      <c r="AF146" s="316"/>
      <c r="AG146" s="159"/>
      <c r="AH146" s="163"/>
      <c r="AI146" s="313"/>
      <c r="AJ146" s="313"/>
      <c r="AK146" s="313"/>
      <c r="AL146" s="313"/>
    </row>
    <row r="147" spans="1:38" s="136" customFormat="1" x14ac:dyDescent="0.65">
      <c r="A147" s="166"/>
      <c r="B147" s="166"/>
      <c r="C147" s="166"/>
      <c r="D147" s="308" t="s">
        <v>130</v>
      </c>
      <c r="E147" s="308"/>
      <c r="F147" s="308"/>
      <c r="G147" s="309"/>
      <c r="H147" s="309"/>
      <c r="I147" s="309"/>
      <c r="J147" s="309"/>
      <c r="K147" s="309"/>
      <c r="L147" s="309"/>
      <c r="M147" s="309"/>
      <c r="N147" s="309"/>
      <c r="O147" s="174"/>
      <c r="P147" s="168"/>
      <c r="Q147" s="315"/>
      <c r="R147" s="315"/>
      <c r="S147" s="315"/>
      <c r="T147" s="315"/>
      <c r="U147" s="159"/>
      <c r="V147" s="163"/>
      <c r="W147" s="313"/>
      <c r="X147" s="313"/>
      <c r="Y147" s="313"/>
      <c r="Z147" s="313"/>
      <c r="AA147" s="159"/>
      <c r="AB147" s="199"/>
      <c r="AC147" s="316"/>
      <c r="AD147" s="316"/>
      <c r="AE147" s="316"/>
      <c r="AF147" s="316"/>
      <c r="AG147" s="159"/>
      <c r="AH147" s="163"/>
      <c r="AI147" s="313"/>
      <c r="AJ147" s="313"/>
      <c r="AK147" s="313"/>
      <c r="AL147" s="313"/>
    </row>
    <row r="148" spans="1:38" s="136" customFormat="1" x14ac:dyDescent="0.65">
      <c r="A148" s="166"/>
      <c r="B148" s="166"/>
      <c r="C148" s="166"/>
      <c r="D148" s="308" t="s">
        <v>130</v>
      </c>
      <c r="E148" s="308"/>
      <c r="F148" s="308"/>
      <c r="G148" s="309"/>
      <c r="H148" s="309"/>
      <c r="I148" s="309"/>
      <c r="J148" s="309"/>
      <c r="K148" s="309"/>
      <c r="L148" s="309"/>
      <c r="M148" s="309"/>
      <c r="N148" s="309"/>
      <c r="O148" s="174"/>
      <c r="P148" s="168"/>
      <c r="Q148" s="315"/>
      <c r="R148" s="315"/>
      <c r="S148" s="315"/>
      <c r="T148" s="315"/>
      <c r="U148" s="159"/>
      <c r="V148" s="163"/>
      <c r="W148" s="313"/>
      <c r="X148" s="313"/>
      <c r="Y148" s="313"/>
      <c r="Z148" s="313"/>
      <c r="AA148" s="159"/>
      <c r="AB148" s="199"/>
      <c r="AC148" s="316"/>
      <c r="AD148" s="316"/>
      <c r="AE148" s="316"/>
      <c r="AF148" s="316"/>
      <c r="AG148" s="159"/>
      <c r="AH148" s="163"/>
      <c r="AI148" s="313"/>
      <c r="AJ148" s="313"/>
      <c r="AK148" s="313"/>
      <c r="AL148" s="313"/>
    </row>
    <row r="149" spans="1:38" s="136" customFormat="1" x14ac:dyDescent="0.65">
      <c r="A149" s="166"/>
      <c r="B149" s="166"/>
      <c r="C149" s="166"/>
      <c r="D149" s="308" t="s">
        <v>130</v>
      </c>
      <c r="E149" s="308"/>
      <c r="F149" s="308"/>
      <c r="G149" s="309"/>
      <c r="H149" s="309"/>
      <c r="I149" s="309"/>
      <c r="J149" s="309"/>
      <c r="K149" s="309"/>
      <c r="L149" s="309"/>
      <c r="M149" s="309"/>
      <c r="N149" s="309"/>
      <c r="O149" s="174"/>
      <c r="P149" s="168"/>
      <c r="Q149" s="315"/>
      <c r="R149" s="315"/>
      <c r="S149" s="315"/>
      <c r="T149" s="315"/>
      <c r="U149" s="159"/>
      <c r="V149" s="163"/>
      <c r="W149" s="313"/>
      <c r="X149" s="313"/>
      <c r="Y149" s="313"/>
      <c r="Z149" s="313"/>
      <c r="AA149" s="159"/>
      <c r="AB149" s="199"/>
      <c r="AC149" s="316"/>
      <c r="AD149" s="316"/>
      <c r="AE149" s="316"/>
      <c r="AF149" s="316"/>
      <c r="AG149" s="159"/>
      <c r="AH149" s="163"/>
      <c r="AI149" s="313"/>
      <c r="AJ149" s="313"/>
      <c r="AK149" s="313"/>
      <c r="AL149" s="313"/>
    </row>
    <row r="150" spans="1:38" s="136" customFormat="1" x14ac:dyDescent="0.65">
      <c r="A150" s="166"/>
      <c r="B150" s="166"/>
      <c r="C150" s="166"/>
      <c r="D150" s="308" t="s">
        <v>130</v>
      </c>
      <c r="E150" s="308"/>
      <c r="F150" s="308"/>
      <c r="G150" s="309"/>
      <c r="H150" s="309"/>
      <c r="I150" s="309"/>
      <c r="J150" s="309"/>
      <c r="K150" s="309"/>
      <c r="L150" s="309"/>
      <c r="M150" s="309"/>
      <c r="N150" s="309"/>
      <c r="O150" s="174"/>
      <c r="P150" s="168"/>
      <c r="Q150" s="315"/>
      <c r="R150" s="315"/>
      <c r="S150" s="315"/>
      <c r="T150" s="315"/>
      <c r="U150" s="159"/>
      <c r="V150" s="163"/>
      <c r="W150" s="313"/>
      <c r="X150" s="313"/>
      <c r="Y150" s="313"/>
      <c r="Z150" s="313"/>
      <c r="AA150" s="159"/>
      <c r="AB150" s="199"/>
      <c r="AC150" s="316"/>
      <c r="AD150" s="316"/>
      <c r="AE150" s="316"/>
      <c r="AF150" s="316"/>
      <c r="AG150" s="159"/>
      <c r="AH150" s="163"/>
      <c r="AI150" s="313"/>
      <c r="AJ150" s="313"/>
      <c r="AK150" s="313"/>
      <c r="AL150" s="313"/>
    </row>
    <row r="151" spans="1:38" s="136" customFormat="1" ht="14" thickBot="1" x14ac:dyDescent="0.8">
      <c r="A151" s="166"/>
      <c r="B151" s="166"/>
      <c r="C151" s="166"/>
      <c r="D151" s="166"/>
      <c r="E151" s="166"/>
      <c r="F151" s="166"/>
      <c r="G151" s="310" t="s">
        <v>126</v>
      </c>
      <c r="H151" s="310"/>
      <c r="I151" s="310"/>
      <c r="J151" s="310"/>
      <c r="K151" s="310"/>
      <c r="L151" s="310"/>
      <c r="M151" s="310"/>
      <c r="N151" s="310"/>
      <c r="O151" s="310"/>
      <c r="P151" s="168"/>
      <c r="Q151" s="318"/>
      <c r="R151" s="318"/>
      <c r="S151" s="318"/>
      <c r="T151" s="318"/>
      <c r="U151" s="159"/>
      <c r="V151" s="163" t="s">
        <v>14</v>
      </c>
      <c r="W151" s="332">
        <f>SUM(W145:Z150)</f>
        <v>0</v>
      </c>
      <c r="X151" s="332"/>
      <c r="Y151" s="332"/>
      <c r="Z151" s="332"/>
      <c r="AA151" s="159"/>
      <c r="AB151" s="199" t="s">
        <v>14</v>
      </c>
      <c r="AC151" s="345">
        <f>SUM(AC145:AF150)</f>
        <v>0</v>
      </c>
      <c r="AD151" s="345"/>
      <c r="AE151" s="345"/>
      <c r="AF151" s="345"/>
      <c r="AG151" s="159"/>
      <c r="AH151" s="163" t="s">
        <v>14</v>
      </c>
      <c r="AI151" s="334">
        <f>SUM(AI145:AL150)</f>
        <v>0</v>
      </c>
      <c r="AJ151" s="334"/>
      <c r="AK151" s="334"/>
      <c r="AL151" s="334"/>
    </row>
    <row r="152" spans="1:38" s="136" customFormat="1" ht="14" thickTop="1" x14ac:dyDescent="0.65">
      <c r="A152" s="166"/>
      <c r="B152" s="166"/>
      <c r="C152" s="166"/>
      <c r="D152" s="166"/>
      <c r="E152" s="166"/>
      <c r="F152" s="166"/>
      <c r="G152" s="190"/>
      <c r="H152" s="190"/>
      <c r="I152" s="190"/>
      <c r="J152" s="190"/>
      <c r="K152" s="190"/>
      <c r="L152" s="190"/>
      <c r="M152" s="190"/>
      <c r="N152" s="190"/>
      <c r="O152" s="190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98"/>
      <c r="AC152" s="198"/>
      <c r="AD152" s="198"/>
      <c r="AE152" s="198"/>
      <c r="AF152" s="198"/>
      <c r="AG152" s="174"/>
      <c r="AH152" s="234"/>
      <c r="AI152" s="234"/>
      <c r="AJ152" s="234"/>
      <c r="AK152" s="234"/>
      <c r="AL152" s="234"/>
    </row>
    <row r="153" spans="1:38" s="136" customFormat="1" x14ac:dyDescent="0.65">
      <c r="A153" s="166" t="s">
        <v>66</v>
      </c>
      <c r="B153" s="166"/>
      <c r="C153" s="187" t="s">
        <v>76</v>
      </c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  <c r="AB153" s="198"/>
      <c r="AC153" s="198"/>
      <c r="AD153" s="198"/>
      <c r="AE153" s="198"/>
      <c r="AF153" s="198"/>
      <c r="AG153" s="174"/>
      <c r="AH153" s="234"/>
      <c r="AI153" s="234"/>
      <c r="AJ153" s="234"/>
      <c r="AK153" s="234"/>
      <c r="AL153" s="234"/>
    </row>
    <row r="154" spans="1:38" s="136" customFormat="1" ht="14" thickBot="1" x14ac:dyDescent="0.8">
      <c r="A154" s="166"/>
      <c r="B154" s="166"/>
      <c r="C154" s="166"/>
      <c r="D154" s="243" t="s">
        <v>320</v>
      </c>
      <c r="E154" s="166"/>
      <c r="F154" s="166"/>
      <c r="G154" s="196"/>
      <c r="H154" s="196"/>
      <c r="I154" s="196"/>
      <c r="J154" s="196"/>
      <c r="K154" s="196"/>
      <c r="L154" s="196"/>
      <c r="M154" s="196"/>
      <c r="N154" s="196"/>
      <c r="O154" s="174"/>
      <c r="P154" s="168"/>
      <c r="Q154" s="315"/>
      <c r="R154" s="315"/>
      <c r="S154" s="315"/>
      <c r="T154" s="315"/>
      <c r="U154" s="159"/>
      <c r="V154" s="163"/>
      <c r="W154" s="313"/>
      <c r="X154" s="313"/>
      <c r="Y154" s="313"/>
      <c r="Z154" s="313"/>
      <c r="AA154" s="159"/>
      <c r="AB154" s="199"/>
      <c r="AC154" s="316"/>
      <c r="AD154" s="316"/>
      <c r="AE154" s="316"/>
      <c r="AF154" s="316"/>
      <c r="AG154" s="159"/>
      <c r="AH154" s="163"/>
      <c r="AI154" s="313"/>
      <c r="AJ154" s="313"/>
      <c r="AK154" s="313"/>
      <c r="AL154" s="313"/>
    </row>
    <row r="155" spans="1:38" s="136" customFormat="1" ht="14" thickBot="1" x14ac:dyDescent="0.8">
      <c r="A155" s="166"/>
      <c r="B155" s="166"/>
      <c r="C155" s="166"/>
      <c r="E155" s="166"/>
      <c r="F155" s="320" t="s">
        <v>9</v>
      </c>
      <c r="G155" s="320"/>
      <c r="H155" s="321"/>
      <c r="I155" s="322"/>
      <c r="J155" s="253" t="s">
        <v>331</v>
      </c>
      <c r="K155" s="396">
        <v>11</v>
      </c>
      <c r="L155" s="396"/>
      <c r="O155" s="174"/>
      <c r="P155" s="168"/>
      <c r="Q155" s="315"/>
      <c r="R155" s="315"/>
      <c r="S155" s="315"/>
      <c r="T155" s="315"/>
      <c r="U155" s="159"/>
      <c r="V155" s="163"/>
      <c r="W155" s="313"/>
      <c r="X155" s="313"/>
      <c r="Y155" s="313"/>
      <c r="Z155" s="313"/>
      <c r="AA155" s="159"/>
      <c r="AB155" s="199"/>
      <c r="AC155" s="316">
        <f>H155*K155</f>
        <v>0</v>
      </c>
      <c r="AD155" s="316"/>
      <c r="AE155" s="316"/>
      <c r="AF155" s="316"/>
      <c r="AG155" s="159"/>
      <c r="AH155" s="163"/>
      <c r="AI155" s="313"/>
      <c r="AJ155" s="313"/>
      <c r="AK155" s="313"/>
      <c r="AL155" s="313"/>
    </row>
    <row r="156" spans="1:38" s="136" customFormat="1" ht="14" thickBot="1" x14ac:dyDescent="0.8">
      <c r="A156" s="166"/>
      <c r="B156" s="166"/>
      <c r="C156" s="166"/>
      <c r="E156" s="166"/>
      <c r="F156" s="319" t="s">
        <v>335</v>
      </c>
      <c r="G156" s="320"/>
      <c r="H156" s="321"/>
      <c r="I156" s="322"/>
      <c r="J156" s="253" t="s">
        <v>331</v>
      </c>
      <c r="K156" s="323">
        <v>11</v>
      </c>
      <c r="L156" s="323"/>
      <c r="O156" s="174"/>
      <c r="P156" s="168"/>
      <c r="Q156" s="315"/>
      <c r="R156" s="315"/>
      <c r="S156" s="315"/>
      <c r="T156" s="315"/>
      <c r="U156" s="159"/>
      <c r="V156" s="163"/>
      <c r="W156" s="313"/>
      <c r="X156" s="313"/>
      <c r="Y156" s="313"/>
      <c r="Z156" s="313"/>
      <c r="AA156" s="159"/>
      <c r="AB156" s="199"/>
      <c r="AC156" s="316">
        <f>H156*K156</f>
        <v>0</v>
      </c>
      <c r="AD156" s="316"/>
      <c r="AE156" s="316"/>
      <c r="AF156" s="316"/>
      <c r="AG156" s="159"/>
      <c r="AH156" s="163"/>
      <c r="AI156" s="313"/>
      <c r="AJ156" s="313"/>
      <c r="AK156" s="313"/>
      <c r="AL156" s="313"/>
    </row>
    <row r="157" spans="1:38" s="136" customFormat="1" ht="14" thickBot="1" x14ac:dyDescent="0.8">
      <c r="A157" s="166"/>
      <c r="B157" s="166"/>
      <c r="C157" s="166"/>
      <c r="E157" s="174"/>
      <c r="F157" s="319" t="s">
        <v>335</v>
      </c>
      <c r="G157" s="320"/>
      <c r="H157" s="321"/>
      <c r="I157" s="322"/>
      <c r="J157" s="295" t="s">
        <v>331</v>
      </c>
      <c r="K157" s="323">
        <v>31</v>
      </c>
      <c r="L157" s="323"/>
      <c r="M157" s="376" t="s">
        <v>406</v>
      </c>
      <c r="N157" s="376"/>
      <c r="O157" s="376"/>
      <c r="P157" s="376"/>
      <c r="Q157" s="376"/>
      <c r="R157" s="376"/>
      <c r="S157" s="376"/>
      <c r="T157" s="376"/>
      <c r="U157" s="159"/>
      <c r="V157" s="163"/>
      <c r="W157" s="313"/>
      <c r="X157" s="313"/>
      <c r="Y157" s="313"/>
      <c r="Z157" s="313"/>
      <c r="AA157" s="159"/>
      <c r="AB157" s="199"/>
      <c r="AC157" s="316">
        <f>H157*K157</f>
        <v>0</v>
      </c>
      <c r="AD157" s="316"/>
      <c r="AE157" s="316"/>
      <c r="AF157" s="316"/>
      <c r="AG157" s="159"/>
      <c r="AH157" s="163"/>
      <c r="AI157" s="313"/>
      <c r="AJ157" s="313"/>
      <c r="AK157" s="313"/>
      <c r="AL157" s="313"/>
    </row>
    <row r="158" spans="1:38" s="136" customFormat="1" x14ac:dyDescent="0.65">
      <c r="A158" s="166"/>
      <c r="B158" s="166"/>
      <c r="C158" s="166"/>
      <c r="D158" s="308" t="s">
        <v>130</v>
      </c>
      <c r="E158" s="308"/>
      <c r="F158" s="308"/>
      <c r="G158" s="309" t="s">
        <v>373</v>
      </c>
      <c r="H158" s="309"/>
      <c r="I158" s="309"/>
      <c r="J158" s="309"/>
      <c r="K158" s="309"/>
      <c r="L158" s="309"/>
      <c r="M158" s="309"/>
      <c r="N158" s="309"/>
      <c r="O158" s="174"/>
      <c r="P158" s="168"/>
      <c r="Q158" s="315"/>
      <c r="R158" s="315"/>
      <c r="S158" s="315"/>
      <c r="T158" s="315"/>
      <c r="U158" s="159"/>
      <c r="V158" s="163"/>
      <c r="W158" s="313"/>
      <c r="X158" s="313"/>
      <c r="Y158" s="313"/>
      <c r="Z158" s="313"/>
      <c r="AA158" s="159"/>
      <c r="AB158" s="199"/>
      <c r="AC158" s="316"/>
      <c r="AD158" s="316"/>
      <c r="AE158" s="316"/>
      <c r="AF158" s="316"/>
      <c r="AG158" s="159"/>
      <c r="AH158" s="163"/>
      <c r="AI158" s="313"/>
      <c r="AJ158" s="313"/>
      <c r="AK158" s="313"/>
      <c r="AL158" s="313"/>
    </row>
    <row r="159" spans="1:38" s="136" customFormat="1" x14ac:dyDescent="0.65">
      <c r="A159" s="166"/>
      <c r="B159" s="166"/>
      <c r="C159" s="166"/>
      <c r="D159" s="308" t="s">
        <v>130</v>
      </c>
      <c r="E159" s="308"/>
      <c r="F159" s="308"/>
      <c r="G159" s="309"/>
      <c r="H159" s="309"/>
      <c r="I159" s="309"/>
      <c r="J159" s="309"/>
      <c r="K159" s="309"/>
      <c r="L159" s="309"/>
      <c r="M159" s="309"/>
      <c r="N159" s="309"/>
      <c r="O159" s="174"/>
      <c r="P159" s="168"/>
      <c r="Q159" s="315"/>
      <c r="R159" s="315"/>
      <c r="S159" s="315"/>
      <c r="T159" s="315"/>
      <c r="U159" s="159"/>
      <c r="V159" s="163"/>
      <c r="W159" s="313"/>
      <c r="X159" s="313"/>
      <c r="Y159" s="313"/>
      <c r="Z159" s="313"/>
      <c r="AA159" s="159"/>
      <c r="AB159" s="199"/>
      <c r="AC159" s="316"/>
      <c r="AD159" s="316"/>
      <c r="AE159" s="316"/>
      <c r="AF159" s="316"/>
      <c r="AG159" s="159"/>
      <c r="AH159" s="163"/>
      <c r="AI159" s="313"/>
      <c r="AJ159" s="313"/>
      <c r="AK159" s="313"/>
      <c r="AL159" s="313"/>
    </row>
    <row r="160" spans="1:38" s="136" customFormat="1" ht="14" thickBot="1" x14ac:dyDescent="0.8">
      <c r="A160" s="166"/>
      <c r="B160" s="166"/>
      <c r="C160" s="166"/>
      <c r="D160" s="190"/>
      <c r="E160" s="190"/>
      <c r="F160" s="190"/>
      <c r="G160" s="190"/>
      <c r="H160" s="190"/>
      <c r="I160" s="190"/>
      <c r="J160" s="310" t="s">
        <v>116</v>
      </c>
      <c r="K160" s="310"/>
      <c r="L160" s="310"/>
      <c r="M160" s="310"/>
      <c r="N160" s="310"/>
      <c r="O160" s="310"/>
      <c r="P160" s="168"/>
      <c r="Q160" s="318"/>
      <c r="R160" s="318"/>
      <c r="S160" s="318"/>
      <c r="T160" s="318"/>
      <c r="U160" s="159"/>
      <c r="V160" s="163" t="s">
        <v>14</v>
      </c>
      <c r="W160" s="332">
        <f>SUM(W154:Z159)</f>
        <v>0</v>
      </c>
      <c r="X160" s="332"/>
      <c r="Y160" s="332"/>
      <c r="Z160" s="332"/>
      <c r="AA160" s="159"/>
      <c r="AB160" s="199" t="s">
        <v>14</v>
      </c>
      <c r="AC160" s="345">
        <f>SUM(AC154:AF159)</f>
        <v>0</v>
      </c>
      <c r="AD160" s="345"/>
      <c r="AE160" s="345"/>
      <c r="AF160" s="345"/>
      <c r="AG160" s="159"/>
      <c r="AH160" s="163" t="s">
        <v>14</v>
      </c>
      <c r="AI160" s="334">
        <f>SUM(AI154:AL159)</f>
        <v>0</v>
      </c>
      <c r="AJ160" s="334"/>
      <c r="AK160" s="334"/>
      <c r="AL160" s="334"/>
    </row>
    <row r="161" spans="1:38" s="136" customFormat="1" ht="14" thickTop="1" x14ac:dyDescent="0.65">
      <c r="A161" s="166"/>
      <c r="B161" s="166"/>
      <c r="C161" s="166"/>
      <c r="D161" s="190"/>
      <c r="E161" s="190"/>
      <c r="F161" s="190"/>
      <c r="G161" s="190"/>
      <c r="H161" s="190"/>
      <c r="I161" s="190"/>
      <c r="J161" s="190"/>
      <c r="K161" s="190"/>
      <c r="L161" s="190"/>
      <c r="M161" s="190"/>
      <c r="N161" s="190"/>
      <c r="O161" s="190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9"/>
      <c r="AK161" s="159"/>
      <c r="AL161" s="159"/>
    </row>
    <row r="162" spans="1:38" s="136" customFormat="1" x14ac:dyDescent="0.65">
      <c r="A162" s="166"/>
      <c r="B162" s="166"/>
      <c r="C162" s="166"/>
      <c r="D162" s="190"/>
      <c r="E162" s="190"/>
      <c r="F162" s="190"/>
      <c r="G162" s="190"/>
      <c r="H162" s="190"/>
      <c r="I162" s="190"/>
      <c r="J162" s="190"/>
      <c r="K162" s="190"/>
      <c r="L162" s="190"/>
      <c r="M162" s="190"/>
      <c r="N162" s="190"/>
      <c r="O162" s="190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9"/>
      <c r="AK162" s="159"/>
      <c r="AL162" s="159"/>
    </row>
    <row r="163" spans="1:38" s="136" customFormat="1" x14ac:dyDescent="0.65">
      <c r="A163" s="166"/>
      <c r="B163" s="166"/>
      <c r="C163" s="166"/>
      <c r="D163" s="190"/>
      <c r="E163" s="190"/>
      <c r="F163" s="190"/>
      <c r="G163" s="190"/>
      <c r="H163" s="190"/>
      <c r="I163" s="190"/>
      <c r="J163" s="190"/>
      <c r="K163" s="190"/>
      <c r="L163" s="190"/>
      <c r="M163" s="190"/>
      <c r="N163" s="190"/>
      <c r="O163" s="190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59"/>
      <c r="AJ163" s="159"/>
      <c r="AK163" s="159"/>
      <c r="AL163" s="159"/>
    </row>
    <row r="164" spans="1:38" s="136" customFormat="1" x14ac:dyDescent="0.65">
      <c r="A164" s="166"/>
      <c r="B164" s="166"/>
      <c r="C164" s="166"/>
      <c r="D164" s="190"/>
      <c r="E164" s="190"/>
      <c r="F164" s="190"/>
      <c r="G164" s="190"/>
      <c r="H164" s="190"/>
      <c r="I164" s="190"/>
      <c r="J164" s="190"/>
      <c r="K164" s="190"/>
      <c r="L164" s="190"/>
      <c r="M164" s="190"/>
      <c r="N164" s="190"/>
      <c r="O164" s="190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59"/>
      <c r="AK164" s="159"/>
      <c r="AL164" s="159"/>
    </row>
    <row r="165" spans="1:38" s="136" customFormat="1" x14ac:dyDescent="0.65">
      <c r="A165" s="166"/>
      <c r="B165" s="166"/>
      <c r="C165" s="166"/>
      <c r="D165" s="190"/>
      <c r="E165" s="190"/>
      <c r="F165" s="190"/>
      <c r="G165" s="190"/>
      <c r="H165" s="190"/>
      <c r="I165" s="190"/>
      <c r="J165" s="190"/>
      <c r="K165" s="190"/>
      <c r="L165" s="190"/>
      <c r="M165" s="190"/>
      <c r="N165" s="190"/>
      <c r="O165" s="190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159"/>
      <c r="AH165" s="159"/>
      <c r="AI165" s="159"/>
      <c r="AJ165" s="159"/>
      <c r="AK165" s="159"/>
      <c r="AL165" s="159"/>
    </row>
    <row r="166" spans="1:38" s="136" customFormat="1" x14ac:dyDescent="0.65">
      <c r="A166" s="166"/>
      <c r="B166" s="166"/>
      <c r="C166" s="166"/>
      <c r="D166" s="190"/>
      <c r="E166" s="190"/>
      <c r="F166" s="190"/>
      <c r="G166" s="190"/>
      <c r="H166" s="190"/>
      <c r="I166" s="190"/>
      <c r="J166" s="190"/>
      <c r="K166" s="190"/>
      <c r="L166" s="190"/>
      <c r="M166" s="190"/>
      <c r="N166" s="190"/>
      <c r="O166" s="190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9"/>
      <c r="AK166" s="159"/>
      <c r="AL166" s="159"/>
    </row>
    <row r="167" spans="1:38" x14ac:dyDescent="0.65">
      <c r="A167" s="311" t="s">
        <v>0</v>
      </c>
      <c r="B167" s="311"/>
      <c r="C167" s="311"/>
      <c r="D167" s="311"/>
      <c r="E167" s="311"/>
      <c r="F167" s="311"/>
      <c r="G167" s="311"/>
      <c r="H167" s="311"/>
      <c r="I167" s="311"/>
      <c r="J167" s="311"/>
      <c r="K167" s="311"/>
      <c r="L167" s="311"/>
      <c r="M167" s="311"/>
      <c r="N167" s="311"/>
      <c r="O167" s="311"/>
      <c r="P167" s="311"/>
      <c r="Q167" s="311"/>
      <c r="R167" s="311"/>
      <c r="S167" s="311"/>
      <c r="T167" s="311"/>
      <c r="U167" s="311"/>
      <c r="V167" s="311"/>
      <c r="W167" s="311"/>
      <c r="X167" s="311"/>
      <c r="Y167" s="311"/>
      <c r="Z167" s="311"/>
      <c r="AA167" s="311"/>
      <c r="AB167" s="311"/>
      <c r="AC167" s="311"/>
      <c r="AD167" s="311"/>
      <c r="AE167" s="311"/>
      <c r="AF167" s="311"/>
      <c r="AG167" s="311"/>
      <c r="AH167" s="311"/>
      <c r="AI167" s="311"/>
      <c r="AJ167" s="311"/>
      <c r="AK167" s="311"/>
      <c r="AL167" s="311"/>
    </row>
    <row r="168" spans="1:38" x14ac:dyDescent="0.65">
      <c r="A168" s="311" t="s">
        <v>266</v>
      </c>
      <c r="B168" s="311"/>
      <c r="C168" s="311"/>
      <c r="D168" s="311"/>
      <c r="E168" s="311"/>
      <c r="F168" s="311"/>
      <c r="G168" s="311"/>
      <c r="H168" s="311"/>
      <c r="I168" s="311"/>
      <c r="J168" s="311"/>
      <c r="K168" s="311"/>
      <c r="L168" s="311"/>
      <c r="M168" s="311"/>
      <c r="N168" s="311"/>
      <c r="O168" s="311"/>
      <c r="P168" s="311"/>
      <c r="Q168" s="311"/>
      <c r="R168" s="311"/>
      <c r="S168" s="311"/>
      <c r="T168" s="311"/>
      <c r="U168" s="311"/>
      <c r="V168" s="311"/>
      <c r="W168" s="311"/>
      <c r="X168" s="311"/>
      <c r="Y168" s="311"/>
      <c r="Z168" s="311"/>
      <c r="AA168" s="311"/>
      <c r="AB168" s="311"/>
      <c r="AC168" s="311"/>
      <c r="AD168" s="311"/>
      <c r="AE168" s="311"/>
      <c r="AF168" s="311"/>
      <c r="AG168" s="311"/>
      <c r="AH168" s="311"/>
      <c r="AI168" s="311"/>
      <c r="AJ168" s="311"/>
      <c r="AK168" s="311"/>
      <c r="AL168" s="311"/>
    </row>
    <row r="169" spans="1:38" x14ac:dyDescent="0.65">
      <c r="A169" s="329" t="s">
        <v>83</v>
      </c>
      <c r="B169" s="329"/>
      <c r="C169" s="329"/>
      <c r="D169" s="329"/>
      <c r="E169" s="329"/>
      <c r="F169" s="329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  <c r="AA169" s="187"/>
      <c r="AB169" s="187"/>
      <c r="AC169" s="187"/>
      <c r="AD169" s="187"/>
      <c r="AE169" s="187"/>
      <c r="AF169" s="187"/>
      <c r="AG169" s="187"/>
      <c r="AH169" s="187"/>
      <c r="AI169" s="187"/>
      <c r="AJ169" s="187"/>
      <c r="AK169" s="187"/>
      <c r="AL169" s="187"/>
    </row>
    <row r="170" spans="1:38" x14ac:dyDescent="0.65">
      <c r="A170" s="166"/>
      <c r="B170" s="166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6"/>
      <c r="AA170" s="166"/>
      <c r="AB170" s="166"/>
      <c r="AC170" s="166"/>
      <c r="AD170" s="166"/>
      <c r="AE170" s="166"/>
      <c r="AF170" s="166"/>
      <c r="AG170" s="166"/>
      <c r="AH170" s="166"/>
      <c r="AI170" s="166"/>
      <c r="AJ170" s="166"/>
      <c r="AK170" s="166"/>
      <c r="AL170" s="166"/>
    </row>
    <row r="171" spans="1:38" s="136" customFormat="1" x14ac:dyDescent="0.65">
      <c r="A171" s="371" t="s">
        <v>21</v>
      </c>
      <c r="B171" s="371"/>
      <c r="C171" s="371"/>
      <c r="D171" s="371"/>
      <c r="E171" s="371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312"/>
      <c r="Q171" s="312"/>
      <c r="R171" s="312"/>
      <c r="S171" s="312"/>
      <c r="T171" s="312"/>
      <c r="U171" s="176"/>
      <c r="V171" s="312" t="s">
        <v>310</v>
      </c>
      <c r="W171" s="312"/>
      <c r="X171" s="312"/>
      <c r="Y171" s="312"/>
      <c r="Z171" s="312"/>
      <c r="AA171" s="176"/>
      <c r="AB171" s="337" t="s">
        <v>309</v>
      </c>
      <c r="AC171" s="337"/>
      <c r="AD171" s="337"/>
      <c r="AE171" s="337"/>
      <c r="AF171" s="337"/>
      <c r="AG171" s="157"/>
      <c r="AH171" s="312" t="s">
        <v>310</v>
      </c>
      <c r="AI171" s="312"/>
      <c r="AJ171" s="312"/>
      <c r="AK171" s="312"/>
      <c r="AL171" s="312"/>
    </row>
    <row r="172" spans="1:38" s="136" customFormat="1" x14ac:dyDescent="0.65">
      <c r="A172" s="191"/>
      <c r="B172" s="191"/>
      <c r="C172" s="191"/>
      <c r="D172" s="191"/>
      <c r="E172" s="191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312"/>
      <c r="Q172" s="312"/>
      <c r="R172" s="312"/>
      <c r="S172" s="312"/>
      <c r="T172" s="312"/>
      <c r="U172" s="176"/>
      <c r="V172" s="312" t="s">
        <v>181</v>
      </c>
      <c r="W172" s="312"/>
      <c r="X172" s="312"/>
      <c r="Y172" s="312"/>
      <c r="Z172" s="312"/>
      <c r="AA172" s="176"/>
      <c r="AB172" s="337" t="s">
        <v>182</v>
      </c>
      <c r="AC172" s="337"/>
      <c r="AD172" s="337"/>
      <c r="AE172" s="337"/>
      <c r="AF172" s="337"/>
      <c r="AG172" s="157"/>
      <c r="AH172" s="312" t="s">
        <v>182</v>
      </c>
      <c r="AI172" s="312"/>
      <c r="AJ172" s="312"/>
      <c r="AK172" s="312"/>
      <c r="AL172" s="312"/>
    </row>
    <row r="173" spans="1:38" s="136" customFormat="1" x14ac:dyDescent="0.65">
      <c r="A173" s="166"/>
      <c r="B173" s="166"/>
      <c r="C173" s="166"/>
      <c r="D173" s="166"/>
      <c r="E173" s="166"/>
      <c r="F173" s="166"/>
      <c r="G173" s="166"/>
      <c r="H173" s="166"/>
      <c r="I173" s="166"/>
      <c r="J173" s="166"/>
      <c r="K173" s="166"/>
      <c r="L173" s="166"/>
      <c r="M173" s="166"/>
      <c r="N173" s="166"/>
      <c r="O173" s="174"/>
      <c r="P173" s="314"/>
      <c r="Q173" s="314"/>
      <c r="R173" s="314"/>
      <c r="S173" s="314"/>
      <c r="T173" s="314"/>
      <c r="U173" s="238"/>
      <c r="V173" s="314" t="s">
        <v>350</v>
      </c>
      <c r="W173" s="314"/>
      <c r="X173" s="314"/>
      <c r="Y173" s="314"/>
      <c r="Z173" s="314"/>
      <c r="AA173" s="238"/>
      <c r="AB173" s="317" t="s">
        <v>365</v>
      </c>
      <c r="AC173" s="317"/>
      <c r="AD173" s="317"/>
      <c r="AE173" s="317"/>
      <c r="AF173" s="317"/>
      <c r="AG173" s="238"/>
      <c r="AH173" s="314" t="s">
        <v>365</v>
      </c>
      <c r="AI173" s="314"/>
      <c r="AJ173" s="314"/>
      <c r="AK173" s="314"/>
      <c r="AL173" s="314"/>
    </row>
    <row r="174" spans="1:38" s="136" customFormat="1" ht="14" thickBot="1" x14ac:dyDescent="0.8">
      <c r="A174" s="308" t="s">
        <v>70</v>
      </c>
      <c r="B174" s="308"/>
      <c r="C174" s="329" t="s">
        <v>167</v>
      </c>
      <c r="D174" s="329"/>
      <c r="E174" s="329"/>
      <c r="F174" s="329"/>
      <c r="G174" s="329"/>
      <c r="H174" s="329"/>
      <c r="I174" s="329"/>
      <c r="J174" s="329"/>
      <c r="K174" s="329"/>
      <c r="L174" s="329"/>
      <c r="M174" s="329"/>
      <c r="N174" s="329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98"/>
      <c r="AC174" s="198"/>
      <c r="AD174" s="198"/>
      <c r="AE174" s="198"/>
      <c r="AF174" s="198"/>
      <c r="AG174" s="174"/>
      <c r="AH174" s="234"/>
      <c r="AI174" s="234"/>
      <c r="AJ174" s="234"/>
      <c r="AK174" s="234"/>
      <c r="AL174" s="234"/>
    </row>
    <row r="175" spans="1:38" s="136" customFormat="1" ht="14" thickBot="1" x14ac:dyDescent="0.8">
      <c r="A175" s="166"/>
      <c r="B175" s="166"/>
      <c r="C175" s="192" t="s">
        <v>342</v>
      </c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380"/>
      <c r="P175" s="381"/>
      <c r="Q175" s="262" t="s">
        <v>331</v>
      </c>
      <c r="R175" s="379">
        <v>30</v>
      </c>
      <c r="S175" s="379"/>
      <c r="T175" s="256"/>
      <c r="U175" s="159"/>
      <c r="V175" s="163"/>
      <c r="W175" s="313"/>
      <c r="X175" s="313"/>
      <c r="Y175" s="313"/>
      <c r="Z175" s="313"/>
      <c r="AA175" s="159"/>
      <c r="AB175" s="199"/>
      <c r="AC175" s="316">
        <f>O175*R175</f>
        <v>0</v>
      </c>
      <c r="AD175" s="316"/>
      <c r="AE175" s="316"/>
      <c r="AF175" s="316"/>
      <c r="AG175" s="159"/>
      <c r="AH175" s="163"/>
      <c r="AI175" s="313"/>
      <c r="AJ175" s="313"/>
      <c r="AK175" s="313"/>
      <c r="AL175" s="313"/>
    </row>
    <row r="176" spans="1:38" s="136" customFormat="1" ht="14" thickBot="1" x14ac:dyDescent="0.8">
      <c r="A176" s="166"/>
      <c r="B176" s="166"/>
      <c r="C176" s="193" t="s">
        <v>343</v>
      </c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321"/>
      <c r="P176" s="322"/>
      <c r="Q176" s="262" t="s">
        <v>331</v>
      </c>
      <c r="R176" s="382">
        <v>12.5</v>
      </c>
      <c r="S176" s="382"/>
      <c r="T176" s="256"/>
      <c r="U176" s="159"/>
      <c r="V176" s="163"/>
      <c r="W176" s="313"/>
      <c r="X176" s="313"/>
      <c r="Y176" s="313"/>
      <c r="Z176" s="313"/>
      <c r="AA176" s="159"/>
      <c r="AB176" s="199"/>
      <c r="AC176" s="316">
        <f t="shared" ref="AC176:AC179" si="0">O176*R176</f>
        <v>0</v>
      </c>
      <c r="AD176" s="316"/>
      <c r="AE176" s="316"/>
      <c r="AF176" s="316"/>
      <c r="AG176" s="159"/>
      <c r="AH176" s="163"/>
      <c r="AI176" s="313"/>
      <c r="AJ176" s="313"/>
      <c r="AK176" s="313"/>
      <c r="AL176" s="313"/>
    </row>
    <row r="177" spans="1:38" s="136" customFormat="1" ht="14" thickBot="1" x14ac:dyDescent="0.8">
      <c r="A177" s="166"/>
      <c r="B177" s="166"/>
      <c r="C177" s="194" t="s">
        <v>344</v>
      </c>
      <c r="D177" s="194"/>
      <c r="E177" s="194"/>
      <c r="F177" s="194"/>
      <c r="G177" s="194"/>
      <c r="H177" s="194"/>
      <c r="I177" s="194"/>
      <c r="J177" s="194"/>
      <c r="K177" s="194"/>
      <c r="L177" s="194"/>
      <c r="M177" s="194"/>
      <c r="N177" s="194"/>
      <c r="O177" s="321"/>
      <c r="P177" s="322"/>
      <c r="Q177" s="262" t="s">
        <v>331</v>
      </c>
      <c r="R177" s="379">
        <v>4</v>
      </c>
      <c r="S177" s="379"/>
      <c r="T177" s="256"/>
      <c r="U177" s="159"/>
      <c r="V177" s="163"/>
      <c r="W177" s="313"/>
      <c r="X177" s="313"/>
      <c r="Y177" s="313"/>
      <c r="Z177" s="313"/>
      <c r="AA177" s="159"/>
      <c r="AB177" s="199"/>
      <c r="AC177" s="316">
        <f t="shared" si="0"/>
        <v>0</v>
      </c>
      <c r="AD177" s="316"/>
      <c r="AE177" s="316"/>
      <c r="AF177" s="316"/>
      <c r="AG177" s="159"/>
      <c r="AH177" s="163"/>
      <c r="AI177" s="313"/>
      <c r="AJ177" s="313"/>
      <c r="AK177" s="313"/>
      <c r="AL177" s="313"/>
    </row>
    <row r="178" spans="1:38" s="136" customFormat="1" ht="14" thickBot="1" x14ac:dyDescent="0.8">
      <c r="A178" s="166"/>
      <c r="B178" s="166"/>
      <c r="C178" s="187" t="s">
        <v>345</v>
      </c>
      <c r="D178" s="195"/>
      <c r="E178" s="195"/>
      <c r="F178" s="195"/>
      <c r="G178" s="195"/>
      <c r="H178" s="195"/>
      <c r="I178" s="195"/>
      <c r="J178" s="195"/>
      <c r="K178" s="195"/>
      <c r="L178" s="195"/>
      <c r="M178" s="195"/>
      <c r="N178" s="195"/>
      <c r="O178" s="374"/>
      <c r="P178" s="375"/>
      <c r="Q178" s="262" t="s">
        <v>331</v>
      </c>
      <c r="R178" s="379">
        <v>50</v>
      </c>
      <c r="S178" s="379"/>
      <c r="T178" s="256"/>
      <c r="U178" s="159"/>
      <c r="V178" s="163"/>
      <c r="W178" s="313"/>
      <c r="X178" s="313"/>
      <c r="Y178" s="313"/>
      <c r="Z178" s="313"/>
      <c r="AA178" s="159"/>
      <c r="AB178" s="199"/>
      <c r="AC178" s="316">
        <f t="shared" si="0"/>
        <v>0</v>
      </c>
      <c r="AD178" s="316"/>
      <c r="AE178" s="316"/>
      <c r="AF178" s="316"/>
      <c r="AG178" s="159"/>
      <c r="AH178" s="163"/>
      <c r="AI178" s="313"/>
      <c r="AJ178" s="313"/>
      <c r="AK178" s="313"/>
      <c r="AL178" s="313"/>
    </row>
    <row r="179" spans="1:38" s="136" customFormat="1" ht="14" thickBot="1" x14ac:dyDescent="0.8">
      <c r="A179" s="166"/>
      <c r="B179" s="166"/>
      <c r="C179" s="187" t="s">
        <v>349</v>
      </c>
      <c r="D179" s="189"/>
      <c r="E179" s="189"/>
      <c r="F179" s="189"/>
      <c r="G179" s="196"/>
      <c r="H179" s="196"/>
      <c r="I179" s="196"/>
      <c r="J179" s="196"/>
      <c r="K179" s="196"/>
      <c r="L179" s="196"/>
      <c r="M179" s="196"/>
      <c r="N179" s="196"/>
      <c r="O179" s="374"/>
      <c r="P179" s="375"/>
      <c r="Q179" s="262" t="s">
        <v>331</v>
      </c>
      <c r="R179" s="378">
        <v>39</v>
      </c>
      <c r="S179" s="378"/>
      <c r="T179" s="256"/>
      <c r="U179" s="159"/>
      <c r="V179" s="163"/>
      <c r="W179" s="313"/>
      <c r="X179" s="313"/>
      <c r="Y179" s="313"/>
      <c r="Z179" s="313"/>
      <c r="AA179" s="159"/>
      <c r="AB179" s="199"/>
      <c r="AC179" s="316">
        <f t="shared" si="0"/>
        <v>0</v>
      </c>
      <c r="AD179" s="316"/>
      <c r="AE179" s="316"/>
      <c r="AF179" s="316"/>
      <c r="AG179" s="159"/>
      <c r="AH179" s="163"/>
      <c r="AI179" s="313"/>
      <c r="AJ179" s="313"/>
      <c r="AK179" s="313"/>
      <c r="AL179" s="313"/>
    </row>
    <row r="180" spans="1:38" s="267" customFormat="1" ht="14" thickBot="1" x14ac:dyDescent="0.8">
      <c r="A180" s="264"/>
      <c r="B180" s="264"/>
      <c r="C180" s="243" t="s">
        <v>346</v>
      </c>
      <c r="D180" s="189"/>
      <c r="E180" s="189"/>
      <c r="F180" s="189"/>
      <c r="G180" s="196"/>
      <c r="H180" s="196"/>
      <c r="I180" s="196"/>
      <c r="J180" s="196"/>
      <c r="K180" s="196"/>
      <c r="L180" s="196"/>
      <c r="M180" s="196"/>
      <c r="N180" s="196"/>
      <c r="O180" s="374"/>
      <c r="P180" s="375"/>
      <c r="Q180" s="262" t="s">
        <v>331</v>
      </c>
      <c r="R180" s="379">
        <v>15</v>
      </c>
      <c r="S180" s="379"/>
      <c r="T180" s="256"/>
      <c r="U180" s="268"/>
      <c r="V180" s="163"/>
      <c r="W180" s="265"/>
      <c r="X180" s="265"/>
      <c r="Y180" s="265"/>
      <c r="Z180" s="265"/>
      <c r="AA180" s="268"/>
      <c r="AB180" s="199"/>
      <c r="AC180" s="338">
        <f>O180*R180</f>
        <v>0</v>
      </c>
      <c r="AD180" s="338"/>
      <c r="AE180" s="338"/>
      <c r="AF180" s="338"/>
      <c r="AG180" s="268"/>
      <c r="AH180" s="163"/>
      <c r="AI180" s="265"/>
      <c r="AJ180" s="265"/>
      <c r="AK180" s="265"/>
      <c r="AL180" s="265"/>
    </row>
    <row r="181" spans="1:38" s="267" customFormat="1" ht="14" thickBot="1" x14ac:dyDescent="0.8">
      <c r="A181" s="264"/>
      <c r="B181" s="264"/>
      <c r="C181" s="311" t="s">
        <v>347</v>
      </c>
      <c r="D181" s="311"/>
      <c r="E181" s="311"/>
      <c r="F181" s="311"/>
      <c r="G181" s="311"/>
      <c r="H181" s="311"/>
      <c r="I181" s="311"/>
      <c r="J181" s="311"/>
      <c r="K181" s="311"/>
      <c r="L181" s="311"/>
      <c r="M181" s="311"/>
      <c r="N181" s="377"/>
      <c r="O181" s="374"/>
      <c r="P181" s="375"/>
      <c r="Q181" s="262" t="s">
        <v>331</v>
      </c>
      <c r="R181" s="378">
        <v>8.5</v>
      </c>
      <c r="S181" s="378"/>
      <c r="T181" s="256"/>
      <c r="U181" s="268"/>
      <c r="V181" s="163"/>
      <c r="W181" s="265"/>
      <c r="X181" s="265"/>
      <c r="Y181" s="265"/>
      <c r="Z181" s="265"/>
      <c r="AA181" s="268"/>
      <c r="AB181" s="199"/>
      <c r="AC181" s="338">
        <f>O181*R181</f>
        <v>0</v>
      </c>
      <c r="AD181" s="338"/>
      <c r="AE181" s="338"/>
      <c r="AF181" s="338"/>
      <c r="AG181" s="268"/>
      <c r="AH181" s="163"/>
      <c r="AI181" s="265"/>
      <c r="AJ181" s="265"/>
      <c r="AK181" s="265"/>
      <c r="AL181" s="265"/>
    </row>
    <row r="182" spans="1:38" s="267" customFormat="1" ht="14" thickBot="1" x14ac:dyDescent="0.8">
      <c r="A182" s="264"/>
      <c r="B182" s="264"/>
      <c r="C182" s="266" t="s">
        <v>348</v>
      </c>
      <c r="D182" s="189"/>
      <c r="E182" s="195"/>
      <c r="F182" s="189"/>
      <c r="G182" s="196"/>
      <c r="H182" s="196"/>
      <c r="I182" s="196"/>
      <c r="J182" s="196"/>
      <c r="K182" s="196"/>
      <c r="L182" s="196"/>
      <c r="M182" s="196"/>
      <c r="N182" s="196"/>
      <c r="O182" s="374"/>
      <c r="P182" s="375"/>
      <c r="Q182" s="262" t="s">
        <v>331</v>
      </c>
      <c r="R182" s="379">
        <v>3</v>
      </c>
      <c r="S182" s="379"/>
      <c r="T182" s="256"/>
      <c r="U182" s="268"/>
      <c r="V182" s="163"/>
      <c r="W182" s="265"/>
      <c r="X182" s="265"/>
      <c r="Y182" s="265"/>
      <c r="Z182" s="265"/>
      <c r="AA182" s="268"/>
      <c r="AB182" s="199"/>
      <c r="AC182" s="338">
        <f>O182*R182</f>
        <v>0</v>
      </c>
      <c r="AD182" s="338"/>
      <c r="AE182" s="338"/>
      <c r="AF182" s="338"/>
      <c r="AG182" s="268"/>
      <c r="AH182" s="163"/>
      <c r="AI182" s="265"/>
      <c r="AJ182" s="265"/>
      <c r="AK182" s="265"/>
      <c r="AL182" s="265"/>
    </row>
    <row r="183" spans="1:38" s="136" customFormat="1" x14ac:dyDescent="0.65">
      <c r="A183" s="166"/>
      <c r="B183" s="166"/>
      <c r="C183" s="166"/>
      <c r="D183" s="308" t="s">
        <v>130</v>
      </c>
      <c r="E183" s="308"/>
      <c r="F183" s="308"/>
      <c r="G183" s="361" t="s">
        <v>379</v>
      </c>
      <c r="H183" s="361"/>
      <c r="I183" s="361"/>
      <c r="J183" s="361"/>
      <c r="K183" s="361"/>
      <c r="L183" s="361"/>
      <c r="M183" s="361"/>
      <c r="N183" s="361"/>
      <c r="O183" s="174"/>
      <c r="P183" s="168"/>
      <c r="Q183" s="315"/>
      <c r="R183" s="315"/>
      <c r="S183" s="315"/>
      <c r="T183" s="315"/>
      <c r="U183" s="159"/>
      <c r="V183" s="163"/>
      <c r="W183" s="313"/>
      <c r="X183" s="313"/>
      <c r="Y183" s="313"/>
      <c r="Z183" s="313"/>
      <c r="AA183" s="159"/>
      <c r="AB183" s="199"/>
      <c r="AC183" s="316"/>
      <c r="AD183" s="316"/>
      <c r="AE183" s="316"/>
      <c r="AF183" s="316"/>
      <c r="AG183" s="159"/>
      <c r="AH183" s="163"/>
      <c r="AI183" s="313"/>
      <c r="AJ183" s="313"/>
      <c r="AK183" s="313"/>
      <c r="AL183" s="313"/>
    </row>
    <row r="184" spans="1:38" s="136" customFormat="1" ht="14" thickBot="1" x14ac:dyDescent="0.8">
      <c r="A184" s="166"/>
      <c r="B184" s="166"/>
      <c r="C184" s="166"/>
      <c r="D184" s="166"/>
      <c r="E184" s="166"/>
      <c r="F184" s="166"/>
      <c r="G184" s="310" t="s">
        <v>169</v>
      </c>
      <c r="H184" s="310"/>
      <c r="I184" s="310"/>
      <c r="J184" s="310"/>
      <c r="K184" s="310"/>
      <c r="L184" s="310"/>
      <c r="M184" s="310"/>
      <c r="N184" s="310"/>
      <c r="O184" s="310"/>
      <c r="P184" s="168"/>
      <c r="Q184" s="318"/>
      <c r="R184" s="318"/>
      <c r="S184" s="318"/>
      <c r="T184" s="318"/>
      <c r="U184" s="159"/>
      <c r="V184" s="163" t="s">
        <v>14</v>
      </c>
      <c r="W184" s="332">
        <f>SUM(W175:Z183)</f>
        <v>0</v>
      </c>
      <c r="X184" s="332"/>
      <c r="Y184" s="332"/>
      <c r="Z184" s="332"/>
      <c r="AA184" s="159"/>
      <c r="AB184" s="199" t="s">
        <v>14</v>
      </c>
      <c r="AC184" s="345">
        <f>SUM(AC175:AF183)</f>
        <v>0</v>
      </c>
      <c r="AD184" s="345"/>
      <c r="AE184" s="345"/>
      <c r="AF184" s="345"/>
      <c r="AG184" s="159"/>
      <c r="AH184" s="163" t="s">
        <v>14</v>
      </c>
      <c r="AI184" s="334">
        <f>SUM(AI175:AL183)</f>
        <v>0</v>
      </c>
      <c r="AJ184" s="334"/>
      <c r="AK184" s="334"/>
      <c r="AL184" s="334"/>
    </row>
    <row r="185" spans="1:38" s="136" customFormat="1" ht="14" thickTop="1" x14ac:dyDescent="0.65">
      <c r="A185" s="166"/>
      <c r="B185" s="166"/>
      <c r="C185" s="166"/>
      <c r="D185" s="166"/>
      <c r="E185" s="166"/>
      <c r="F185" s="166"/>
      <c r="G185" s="190"/>
      <c r="H185" s="190"/>
      <c r="I185" s="190"/>
      <c r="J185" s="190"/>
      <c r="K185" s="190"/>
      <c r="L185" s="190"/>
      <c r="M185" s="190"/>
      <c r="N185" s="190"/>
      <c r="O185" s="190"/>
      <c r="P185" s="174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  <c r="AB185" s="198"/>
      <c r="AC185" s="198"/>
      <c r="AD185" s="198"/>
      <c r="AE185" s="198"/>
      <c r="AF185" s="198"/>
      <c r="AG185" s="174"/>
      <c r="AH185" s="234"/>
      <c r="AI185" s="234"/>
      <c r="AJ185" s="234"/>
      <c r="AK185" s="234"/>
      <c r="AL185" s="234"/>
    </row>
    <row r="186" spans="1:38" s="136" customFormat="1" x14ac:dyDescent="0.65">
      <c r="A186" s="308" t="s">
        <v>75</v>
      </c>
      <c r="B186" s="308"/>
      <c r="C186" s="187" t="s">
        <v>71</v>
      </c>
      <c r="D186" s="166"/>
      <c r="E186" s="166"/>
      <c r="F186" s="166"/>
      <c r="G186" s="166"/>
      <c r="H186" s="166"/>
      <c r="I186" s="166"/>
      <c r="J186" s="166"/>
      <c r="K186" s="166"/>
      <c r="L186" s="166"/>
      <c r="M186" s="166"/>
      <c r="N186" s="166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  <c r="AB186" s="198"/>
      <c r="AC186" s="198"/>
      <c r="AD186" s="198"/>
      <c r="AE186" s="198"/>
      <c r="AF186" s="198"/>
      <c r="AG186" s="174"/>
      <c r="AH186" s="234"/>
      <c r="AI186" s="234"/>
      <c r="AJ186" s="234"/>
      <c r="AK186" s="234"/>
      <c r="AL186" s="234"/>
    </row>
    <row r="187" spans="1:38" s="136" customFormat="1" x14ac:dyDescent="0.65">
      <c r="A187" s="166"/>
      <c r="B187" s="166"/>
      <c r="C187" s="166"/>
      <c r="D187" s="308" t="s">
        <v>72</v>
      </c>
      <c r="E187" s="308"/>
      <c r="F187" s="308"/>
      <c r="G187" s="308"/>
      <c r="H187" s="308"/>
      <c r="I187" s="308"/>
      <c r="J187" s="166"/>
      <c r="K187" s="166"/>
      <c r="L187" s="166"/>
      <c r="M187" s="166"/>
      <c r="N187" s="166"/>
      <c r="O187" s="174"/>
      <c r="P187" s="168"/>
      <c r="Q187" s="315"/>
      <c r="R187" s="315"/>
      <c r="S187" s="315"/>
      <c r="T187" s="315"/>
      <c r="U187" s="159"/>
      <c r="V187" s="163"/>
      <c r="W187" s="313"/>
      <c r="X187" s="313"/>
      <c r="Y187" s="313"/>
      <c r="Z187" s="313"/>
      <c r="AA187" s="159"/>
      <c r="AB187" s="199"/>
      <c r="AC187" s="316"/>
      <c r="AD187" s="316"/>
      <c r="AE187" s="316"/>
      <c r="AF187" s="316"/>
      <c r="AG187" s="159"/>
      <c r="AH187" s="163"/>
      <c r="AI187" s="313"/>
      <c r="AJ187" s="313"/>
      <c r="AK187" s="313"/>
      <c r="AL187" s="313"/>
    </row>
    <row r="188" spans="1:38" s="136" customFormat="1" x14ac:dyDescent="0.65">
      <c r="A188" s="166"/>
      <c r="B188" s="166"/>
      <c r="C188" s="166"/>
      <c r="D188" s="308" t="s">
        <v>73</v>
      </c>
      <c r="E188" s="308"/>
      <c r="F188" s="308"/>
      <c r="G188" s="308"/>
      <c r="H188" s="308"/>
      <c r="I188" s="308"/>
      <c r="J188" s="308"/>
      <c r="K188" s="166"/>
      <c r="L188" s="166"/>
      <c r="M188" s="166"/>
      <c r="N188" s="166"/>
      <c r="O188" s="174"/>
      <c r="P188" s="168"/>
      <c r="Q188" s="315"/>
      <c r="R188" s="315"/>
      <c r="S188" s="315"/>
      <c r="T188" s="315"/>
      <c r="U188" s="159"/>
      <c r="V188" s="163"/>
      <c r="W188" s="313"/>
      <c r="X188" s="313"/>
      <c r="Y188" s="313"/>
      <c r="Z188" s="313"/>
      <c r="AA188" s="159"/>
      <c r="AB188" s="199"/>
      <c r="AC188" s="316"/>
      <c r="AD188" s="316"/>
      <c r="AE188" s="316"/>
      <c r="AF188" s="316"/>
      <c r="AG188" s="159"/>
      <c r="AH188" s="163"/>
      <c r="AI188" s="313"/>
      <c r="AJ188" s="313"/>
      <c r="AK188" s="313"/>
      <c r="AL188" s="313"/>
    </row>
    <row r="189" spans="1:38" s="136" customFormat="1" x14ac:dyDescent="0.65">
      <c r="A189" s="166"/>
      <c r="B189" s="166"/>
      <c r="C189" s="166"/>
      <c r="D189" s="174" t="s">
        <v>270</v>
      </c>
      <c r="E189" s="174"/>
      <c r="F189" s="174"/>
      <c r="G189" s="174"/>
      <c r="H189" s="174"/>
      <c r="I189" s="174"/>
      <c r="J189" s="174"/>
      <c r="K189" s="174"/>
      <c r="L189" s="166"/>
      <c r="M189" s="166"/>
      <c r="N189" s="166"/>
      <c r="O189" s="174"/>
      <c r="P189" s="168"/>
      <c r="Q189" s="315"/>
      <c r="R189" s="315"/>
      <c r="S189" s="315"/>
      <c r="T189" s="315"/>
      <c r="U189" s="159"/>
      <c r="V189" s="163"/>
      <c r="W189" s="313"/>
      <c r="X189" s="313"/>
      <c r="Y189" s="313"/>
      <c r="Z189" s="313"/>
      <c r="AA189" s="159"/>
      <c r="AB189" s="199"/>
      <c r="AC189" s="316"/>
      <c r="AD189" s="316"/>
      <c r="AE189" s="316"/>
      <c r="AF189" s="316"/>
      <c r="AG189" s="159"/>
      <c r="AH189" s="163"/>
      <c r="AI189" s="313"/>
      <c r="AJ189" s="313"/>
      <c r="AK189" s="313"/>
      <c r="AL189" s="313"/>
    </row>
    <row r="190" spans="1:38" s="136" customFormat="1" x14ac:dyDescent="0.65">
      <c r="A190" s="166"/>
      <c r="B190" s="166"/>
      <c r="C190" s="166"/>
      <c r="D190" s="308" t="s">
        <v>130</v>
      </c>
      <c r="E190" s="308"/>
      <c r="F190" s="308"/>
      <c r="G190" s="376" t="s">
        <v>340</v>
      </c>
      <c r="H190" s="376"/>
      <c r="I190" s="376"/>
      <c r="J190" s="376"/>
      <c r="K190" s="376"/>
      <c r="L190" s="376"/>
      <c r="M190" s="376"/>
      <c r="N190" s="376"/>
      <c r="O190" s="376"/>
      <c r="P190" s="168"/>
      <c r="Q190" s="315"/>
      <c r="R190" s="315"/>
      <c r="S190" s="315"/>
      <c r="T190" s="315"/>
      <c r="U190" s="159"/>
      <c r="V190" s="163"/>
      <c r="W190" s="313"/>
      <c r="X190" s="313"/>
      <c r="Y190" s="313"/>
      <c r="Z190" s="313"/>
      <c r="AA190" s="159"/>
      <c r="AB190" s="199"/>
      <c r="AC190" s="316"/>
      <c r="AD190" s="316"/>
      <c r="AE190" s="316"/>
      <c r="AF190" s="316"/>
      <c r="AG190" s="159"/>
      <c r="AH190" s="163"/>
      <c r="AI190" s="313"/>
      <c r="AJ190" s="313"/>
      <c r="AK190" s="313"/>
      <c r="AL190" s="313"/>
    </row>
    <row r="191" spans="1:38" s="292" customFormat="1" x14ac:dyDescent="0.65">
      <c r="A191" s="291"/>
      <c r="B191" s="291"/>
      <c r="C191" s="291"/>
      <c r="D191" s="308" t="s">
        <v>130</v>
      </c>
      <c r="E191" s="308"/>
      <c r="F191" s="308"/>
      <c r="G191" s="376" t="s">
        <v>405</v>
      </c>
      <c r="H191" s="376"/>
      <c r="I191" s="376"/>
      <c r="J191" s="376"/>
      <c r="K191" s="376"/>
      <c r="L191" s="376"/>
      <c r="M191" s="376"/>
      <c r="N191" s="376"/>
      <c r="O191" s="376"/>
      <c r="P191" s="294"/>
      <c r="Q191" s="288"/>
      <c r="R191" s="288"/>
      <c r="S191" s="288"/>
      <c r="T191" s="288"/>
      <c r="U191" s="293"/>
      <c r="V191" s="163"/>
      <c r="W191" s="290"/>
      <c r="X191" s="290"/>
      <c r="Y191" s="290"/>
      <c r="Z191" s="290"/>
      <c r="AA191" s="293"/>
      <c r="AB191" s="199"/>
      <c r="AC191" s="289"/>
      <c r="AD191" s="289"/>
      <c r="AE191" s="289"/>
      <c r="AF191" s="289"/>
      <c r="AG191" s="293"/>
      <c r="AH191" s="163"/>
      <c r="AI191" s="290"/>
      <c r="AJ191" s="290"/>
      <c r="AK191" s="290"/>
      <c r="AL191" s="290"/>
    </row>
    <row r="192" spans="1:38" s="136" customFormat="1" x14ac:dyDescent="0.65">
      <c r="A192" s="166"/>
      <c r="B192" s="166"/>
      <c r="C192" s="166"/>
      <c r="D192" s="308" t="s">
        <v>130</v>
      </c>
      <c r="E192" s="308"/>
      <c r="F192" s="308"/>
      <c r="G192" s="361" t="s">
        <v>341</v>
      </c>
      <c r="H192" s="361"/>
      <c r="I192" s="361"/>
      <c r="J192" s="361"/>
      <c r="K192" s="361"/>
      <c r="L192" s="361"/>
      <c r="M192" s="361"/>
      <c r="N192" s="361"/>
      <c r="O192" s="174"/>
      <c r="P192" s="168"/>
      <c r="Q192" s="315"/>
      <c r="R192" s="315"/>
      <c r="S192" s="315"/>
      <c r="T192" s="315"/>
      <c r="U192" s="159"/>
      <c r="V192" s="163"/>
      <c r="W192" s="313"/>
      <c r="X192" s="313"/>
      <c r="Y192" s="313"/>
      <c r="Z192" s="313"/>
      <c r="AA192" s="159"/>
      <c r="AB192" s="199"/>
      <c r="AC192" s="316"/>
      <c r="AD192" s="316"/>
      <c r="AE192" s="316"/>
      <c r="AF192" s="316"/>
      <c r="AG192" s="159"/>
      <c r="AH192" s="163"/>
      <c r="AI192" s="313"/>
      <c r="AJ192" s="313"/>
      <c r="AK192" s="313"/>
      <c r="AL192" s="313"/>
    </row>
    <row r="193" spans="1:38" s="136" customFormat="1" x14ac:dyDescent="0.65">
      <c r="A193" s="166"/>
      <c r="B193" s="166"/>
      <c r="C193" s="166"/>
      <c r="D193" s="308" t="s">
        <v>130</v>
      </c>
      <c r="E193" s="308"/>
      <c r="F193" s="308"/>
      <c r="G193" s="361" t="s">
        <v>366</v>
      </c>
      <c r="H193" s="361"/>
      <c r="I193" s="361"/>
      <c r="J193" s="361"/>
      <c r="K193" s="361"/>
      <c r="L193" s="361"/>
      <c r="M193" s="361"/>
      <c r="N193" s="361"/>
      <c r="O193" s="174"/>
      <c r="P193" s="168"/>
      <c r="Q193" s="315"/>
      <c r="R193" s="315"/>
      <c r="S193" s="315"/>
      <c r="T193" s="315"/>
      <c r="U193" s="159"/>
      <c r="V193" s="163"/>
      <c r="W193" s="313"/>
      <c r="X193" s="313"/>
      <c r="Y193" s="313"/>
      <c r="Z193" s="313"/>
      <c r="AA193" s="159"/>
      <c r="AB193" s="199"/>
      <c r="AC193" s="316"/>
      <c r="AD193" s="316"/>
      <c r="AE193" s="316"/>
      <c r="AF193" s="316"/>
      <c r="AG193" s="159"/>
      <c r="AH193" s="163"/>
      <c r="AI193" s="313"/>
      <c r="AJ193" s="313"/>
      <c r="AK193" s="313"/>
      <c r="AL193" s="313"/>
    </row>
    <row r="194" spans="1:38" s="136" customFormat="1" x14ac:dyDescent="0.65">
      <c r="A194" s="166"/>
      <c r="B194" s="166"/>
      <c r="C194" s="166"/>
      <c r="D194" s="308" t="s">
        <v>130</v>
      </c>
      <c r="E194" s="308"/>
      <c r="F194" s="308"/>
      <c r="G194" s="309"/>
      <c r="H194" s="309"/>
      <c r="I194" s="309"/>
      <c r="J194" s="309"/>
      <c r="K194" s="309"/>
      <c r="L194" s="309"/>
      <c r="M194" s="309"/>
      <c r="N194" s="309"/>
      <c r="O194" s="174"/>
      <c r="P194" s="168"/>
      <c r="Q194" s="315"/>
      <c r="R194" s="315"/>
      <c r="S194" s="315"/>
      <c r="T194" s="315"/>
      <c r="U194" s="159"/>
      <c r="V194" s="163"/>
      <c r="W194" s="313"/>
      <c r="X194" s="313"/>
      <c r="Y194" s="313"/>
      <c r="Z194" s="313"/>
      <c r="AA194" s="159"/>
      <c r="AB194" s="199"/>
      <c r="AC194" s="316"/>
      <c r="AD194" s="316"/>
      <c r="AE194" s="316"/>
      <c r="AF194" s="316"/>
      <c r="AG194" s="159"/>
      <c r="AH194" s="163"/>
      <c r="AI194" s="313"/>
      <c r="AJ194" s="313"/>
      <c r="AK194" s="313"/>
      <c r="AL194" s="313"/>
    </row>
    <row r="195" spans="1:38" s="136" customFormat="1" ht="14" thickBot="1" x14ac:dyDescent="0.8">
      <c r="A195" s="166"/>
      <c r="B195" s="166"/>
      <c r="C195" s="166"/>
      <c r="D195" s="166"/>
      <c r="E195" s="166"/>
      <c r="F195" s="166"/>
      <c r="G195" s="166"/>
      <c r="H195" s="310" t="s">
        <v>74</v>
      </c>
      <c r="I195" s="310"/>
      <c r="J195" s="310"/>
      <c r="K195" s="310"/>
      <c r="L195" s="310"/>
      <c r="M195" s="310"/>
      <c r="N195" s="310"/>
      <c r="O195" s="310"/>
      <c r="P195" s="168"/>
      <c r="Q195" s="318"/>
      <c r="R195" s="318"/>
      <c r="S195" s="318"/>
      <c r="T195" s="318"/>
      <c r="U195" s="159"/>
      <c r="V195" s="163" t="s">
        <v>14</v>
      </c>
      <c r="W195" s="332">
        <f>SUM(W187:Z194)</f>
        <v>0</v>
      </c>
      <c r="X195" s="332"/>
      <c r="Y195" s="332"/>
      <c r="Z195" s="332"/>
      <c r="AA195" s="159"/>
      <c r="AB195" s="199" t="s">
        <v>14</v>
      </c>
      <c r="AC195" s="345">
        <f>SUM(AC187:AF194)</f>
        <v>0</v>
      </c>
      <c r="AD195" s="345"/>
      <c r="AE195" s="345"/>
      <c r="AF195" s="345"/>
      <c r="AG195" s="159"/>
      <c r="AH195" s="163" t="s">
        <v>14</v>
      </c>
      <c r="AI195" s="334">
        <f>SUM(AI187:AL194)</f>
        <v>0</v>
      </c>
      <c r="AJ195" s="334"/>
      <c r="AK195" s="334"/>
      <c r="AL195" s="334"/>
    </row>
    <row r="196" spans="1:38" s="136" customFormat="1" ht="14" thickTop="1" x14ac:dyDescent="0.65">
      <c r="A196" s="166"/>
      <c r="B196" s="166"/>
      <c r="C196" s="166"/>
      <c r="D196" s="166"/>
      <c r="E196" s="166"/>
      <c r="F196" s="166"/>
      <c r="G196" s="166"/>
      <c r="H196" s="190"/>
      <c r="I196" s="190"/>
      <c r="J196" s="190"/>
      <c r="K196" s="190"/>
      <c r="L196" s="190"/>
      <c r="M196" s="190"/>
      <c r="N196" s="190"/>
      <c r="O196" s="190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206"/>
      <c r="AC196" s="206"/>
      <c r="AD196" s="206"/>
      <c r="AE196" s="206"/>
      <c r="AF196" s="206"/>
      <c r="AG196" s="159"/>
      <c r="AH196" s="159"/>
      <c r="AI196" s="159"/>
      <c r="AJ196" s="159"/>
      <c r="AK196" s="159"/>
      <c r="AL196" s="159"/>
    </row>
    <row r="197" spans="1:38" s="136" customFormat="1" x14ac:dyDescent="0.65">
      <c r="A197" s="308" t="s">
        <v>77</v>
      </c>
      <c r="B197" s="308"/>
      <c r="C197" s="329" t="s">
        <v>272</v>
      </c>
      <c r="D197" s="329"/>
      <c r="E197" s="329"/>
      <c r="F197" s="329"/>
      <c r="G197" s="329"/>
      <c r="H197" s="329"/>
      <c r="I197" s="329"/>
      <c r="J197" s="329"/>
      <c r="K197" s="166"/>
      <c r="L197" s="166"/>
      <c r="M197" s="166"/>
      <c r="N197" s="166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98"/>
      <c r="AC197" s="198"/>
      <c r="AD197" s="198"/>
      <c r="AE197" s="198"/>
      <c r="AF197" s="198"/>
      <c r="AG197" s="174"/>
      <c r="AH197" s="234"/>
      <c r="AI197" s="234"/>
      <c r="AJ197" s="234"/>
      <c r="AK197" s="234"/>
      <c r="AL197" s="234"/>
    </row>
    <row r="198" spans="1:38" s="136" customFormat="1" x14ac:dyDescent="0.65">
      <c r="A198" s="166"/>
      <c r="B198" s="166"/>
      <c r="C198" s="174"/>
      <c r="D198" s="308" t="s">
        <v>130</v>
      </c>
      <c r="E198" s="308"/>
      <c r="F198" s="308"/>
      <c r="G198" s="309"/>
      <c r="H198" s="309"/>
      <c r="I198" s="309"/>
      <c r="J198" s="309"/>
      <c r="K198" s="309"/>
      <c r="L198" s="309"/>
      <c r="M198" s="309"/>
      <c r="N198" s="309"/>
      <c r="O198" s="174"/>
      <c r="P198" s="168"/>
      <c r="Q198" s="315"/>
      <c r="R198" s="315"/>
      <c r="S198" s="315"/>
      <c r="T198" s="315"/>
      <c r="U198" s="159"/>
      <c r="V198" s="163"/>
      <c r="W198" s="313"/>
      <c r="X198" s="313"/>
      <c r="Y198" s="313"/>
      <c r="Z198" s="313"/>
      <c r="AA198" s="159"/>
      <c r="AB198" s="199"/>
      <c r="AC198" s="316"/>
      <c r="AD198" s="316"/>
      <c r="AE198" s="316"/>
      <c r="AF198" s="316"/>
      <c r="AG198" s="159"/>
      <c r="AH198" s="163"/>
      <c r="AI198" s="313"/>
      <c r="AJ198" s="313"/>
      <c r="AK198" s="313"/>
      <c r="AL198" s="313"/>
    </row>
    <row r="199" spans="1:38" s="136" customFormat="1" x14ac:dyDescent="0.65">
      <c r="A199" s="166"/>
      <c r="B199" s="166"/>
      <c r="C199" s="174"/>
      <c r="D199" s="308" t="s">
        <v>130</v>
      </c>
      <c r="E199" s="308"/>
      <c r="F199" s="308"/>
      <c r="G199" s="309"/>
      <c r="H199" s="309"/>
      <c r="I199" s="309"/>
      <c r="J199" s="309"/>
      <c r="K199" s="309"/>
      <c r="L199" s="309"/>
      <c r="M199" s="309"/>
      <c r="N199" s="309"/>
      <c r="O199" s="174"/>
      <c r="P199" s="168"/>
      <c r="Q199" s="315"/>
      <c r="R199" s="315"/>
      <c r="S199" s="315"/>
      <c r="T199" s="315"/>
      <c r="U199" s="159"/>
      <c r="V199" s="163"/>
      <c r="W199" s="313"/>
      <c r="X199" s="313"/>
      <c r="Y199" s="313"/>
      <c r="Z199" s="313"/>
      <c r="AA199" s="159"/>
      <c r="AB199" s="199"/>
      <c r="AC199" s="316"/>
      <c r="AD199" s="316"/>
      <c r="AE199" s="316"/>
      <c r="AF199" s="316"/>
      <c r="AG199" s="159"/>
      <c r="AH199" s="163"/>
      <c r="AI199" s="313"/>
      <c r="AJ199" s="313"/>
      <c r="AK199" s="313"/>
      <c r="AL199" s="313"/>
    </row>
    <row r="200" spans="1:38" s="136" customFormat="1" ht="14" thickBot="1" x14ac:dyDescent="0.8">
      <c r="A200" s="166"/>
      <c r="B200" s="166"/>
      <c r="C200" s="166"/>
      <c r="D200" s="166"/>
      <c r="E200" s="166"/>
      <c r="F200" s="166"/>
      <c r="G200" s="166"/>
      <c r="H200" s="310" t="s">
        <v>273</v>
      </c>
      <c r="I200" s="310"/>
      <c r="J200" s="310"/>
      <c r="K200" s="310"/>
      <c r="L200" s="310"/>
      <c r="M200" s="310"/>
      <c r="N200" s="310"/>
      <c r="O200" s="310"/>
      <c r="P200" s="168"/>
      <c r="Q200" s="318"/>
      <c r="R200" s="318"/>
      <c r="S200" s="318"/>
      <c r="T200" s="318"/>
      <c r="U200" s="159"/>
      <c r="V200" s="163" t="s">
        <v>14</v>
      </c>
      <c r="W200" s="332">
        <f>SUM(W198:Z199)</f>
        <v>0</v>
      </c>
      <c r="X200" s="332"/>
      <c r="Y200" s="332"/>
      <c r="Z200" s="332"/>
      <c r="AA200" s="159"/>
      <c r="AB200" s="199" t="s">
        <v>14</v>
      </c>
      <c r="AC200" s="345">
        <f>SUM(AC198:AF199)</f>
        <v>0</v>
      </c>
      <c r="AD200" s="345"/>
      <c r="AE200" s="345"/>
      <c r="AF200" s="345"/>
      <c r="AG200" s="159"/>
      <c r="AH200" s="163" t="s">
        <v>14</v>
      </c>
      <c r="AI200" s="334">
        <f>SUM(AI198:AL199)</f>
        <v>0</v>
      </c>
      <c r="AJ200" s="334"/>
      <c r="AK200" s="334"/>
      <c r="AL200" s="334"/>
    </row>
    <row r="201" spans="1:38" s="136" customFormat="1" ht="14" thickTop="1" x14ac:dyDescent="0.65">
      <c r="A201" s="166"/>
      <c r="B201" s="166"/>
      <c r="C201" s="166"/>
      <c r="D201" s="166"/>
      <c r="E201" s="166"/>
      <c r="F201" s="166"/>
      <c r="G201" s="166"/>
      <c r="H201" s="190"/>
      <c r="I201" s="190"/>
      <c r="J201" s="190"/>
      <c r="K201" s="190"/>
      <c r="L201" s="190"/>
      <c r="M201" s="190"/>
      <c r="N201" s="190"/>
      <c r="O201" s="190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206"/>
      <c r="AC201" s="206"/>
      <c r="AD201" s="206"/>
      <c r="AE201" s="206"/>
      <c r="AF201" s="206"/>
      <c r="AG201" s="159"/>
      <c r="AH201" s="159"/>
      <c r="AI201" s="159"/>
      <c r="AJ201" s="159"/>
      <c r="AK201" s="159"/>
      <c r="AL201" s="159"/>
    </row>
    <row r="202" spans="1:38" s="136" customFormat="1" x14ac:dyDescent="0.65">
      <c r="A202" s="308" t="s">
        <v>78</v>
      </c>
      <c r="B202" s="308"/>
      <c r="C202" s="329" t="s">
        <v>274</v>
      </c>
      <c r="D202" s="329"/>
      <c r="E202" s="329"/>
      <c r="F202" s="329"/>
      <c r="G202" s="329"/>
      <c r="H202" s="329"/>
      <c r="I202" s="329"/>
      <c r="J202" s="329"/>
      <c r="K202" s="329"/>
      <c r="L202" s="329"/>
      <c r="M202" s="329"/>
      <c r="N202" s="329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98"/>
      <c r="AC202" s="198"/>
      <c r="AD202" s="198"/>
      <c r="AE202" s="198"/>
      <c r="AF202" s="198"/>
      <c r="AG202" s="174"/>
      <c r="AH202" s="234"/>
      <c r="AI202" s="234"/>
      <c r="AJ202" s="234"/>
      <c r="AK202" s="234"/>
      <c r="AL202" s="234"/>
    </row>
    <row r="203" spans="1:38" s="136" customFormat="1" ht="14" thickBot="1" x14ac:dyDescent="0.8">
      <c r="A203" s="166"/>
      <c r="B203" s="166"/>
      <c r="C203" s="166"/>
      <c r="D203" s="329" t="s">
        <v>168</v>
      </c>
      <c r="E203" s="329"/>
      <c r="F203" s="329"/>
      <c r="G203" s="329"/>
      <c r="H203" s="329"/>
      <c r="I203" s="329"/>
      <c r="J203" s="329"/>
      <c r="K203" s="329"/>
      <c r="L203" s="329"/>
      <c r="M203" s="329"/>
      <c r="N203" s="166"/>
      <c r="O203" s="174"/>
      <c r="P203" s="174"/>
      <c r="Q203" s="174"/>
      <c r="R203" s="174"/>
      <c r="S203" s="174"/>
      <c r="T203" s="244"/>
      <c r="U203" s="174"/>
      <c r="V203" s="174"/>
      <c r="W203" s="174"/>
      <c r="X203" s="174"/>
      <c r="Y203" s="174"/>
      <c r="Z203" s="174"/>
      <c r="AA203" s="174"/>
      <c r="AB203" s="198"/>
      <c r="AC203" s="198"/>
      <c r="AD203" s="198"/>
      <c r="AE203" s="198"/>
      <c r="AF203" s="198"/>
      <c r="AG203" s="174"/>
      <c r="AH203" s="234"/>
      <c r="AI203" s="234"/>
      <c r="AJ203" s="234"/>
      <c r="AK203" s="234"/>
      <c r="AL203" s="234"/>
    </row>
    <row r="204" spans="1:38" s="136" customFormat="1" ht="14" thickBot="1" x14ac:dyDescent="0.8">
      <c r="A204" s="166"/>
      <c r="B204" s="166"/>
      <c r="C204" s="166"/>
      <c r="D204" s="311" t="s">
        <v>407</v>
      </c>
      <c r="E204" s="311"/>
      <c r="F204" s="311"/>
      <c r="G204" s="311"/>
      <c r="H204" s="311"/>
      <c r="I204" s="311"/>
      <c r="J204" s="311"/>
      <c r="K204" s="311"/>
      <c r="L204" s="311"/>
      <c r="M204" s="311"/>
      <c r="N204" s="166"/>
      <c r="O204" s="174"/>
      <c r="P204" s="168"/>
      <c r="Q204" s="372"/>
      <c r="R204" s="373"/>
      <c r="S204" s="262" t="s">
        <v>331</v>
      </c>
      <c r="T204" s="379">
        <v>14</v>
      </c>
      <c r="U204" s="379"/>
      <c r="V204" s="163"/>
      <c r="W204" s="313"/>
      <c r="X204" s="313"/>
      <c r="Y204" s="313"/>
      <c r="Z204" s="313"/>
      <c r="AA204" s="159"/>
      <c r="AB204" s="199"/>
      <c r="AC204" s="316">
        <f>Q204*T204</f>
        <v>0</v>
      </c>
      <c r="AD204" s="316"/>
      <c r="AE204" s="316"/>
      <c r="AF204" s="316"/>
      <c r="AG204" s="159"/>
      <c r="AH204" s="163"/>
      <c r="AI204" s="313"/>
      <c r="AJ204" s="313"/>
      <c r="AK204" s="313"/>
      <c r="AL204" s="313"/>
    </row>
    <row r="205" spans="1:38" s="136" customFormat="1" ht="14" thickBot="1" x14ac:dyDescent="0.8">
      <c r="A205" s="166"/>
      <c r="B205" s="166"/>
      <c r="C205" s="166"/>
      <c r="D205" s="366" t="s">
        <v>408</v>
      </c>
      <c r="E205" s="366"/>
      <c r="F205" s="366"/>
      <c r="G205" s="366"/>
      <c r="H205" s="366"/>
      <c r="I205" s="366"/>
      <c r="J205" s="366"/>
      <c r="K205" s="366"/>
      <c r="L205" s="366"/>
      <c r="M205" s="366"/>
      <c r="N205" s="366"/>
      <c r="O205" s="366"/>
      <c r="P205" s="168"/>
      <c r="Q205" s="372"/>
      <c r="R205" s="373"/>
      <c r="S205" s="262" t="s">
        <v>331</v>
      </c>
      <c r="T205" s="379">
        <v>23</v>
      </c>
      <c r="U205" s="379"/>
      <c r="V205" s="163"/>
      <c r="W205" s="313"/>
      <c r="X205" s="313"/>
      <c r="Y205" s="313"/>
      <c r="Z205" s="313"/>
      <c r="AA205" s="159"/>
      <c r="AB205" s="199"/>
      <c r="AC205" s="316">
        <f t="shared" ref="AC205:AC207" si="1">Q205*T205</f>
        <v>0</v>
      </c>
      <c r="AD205" s="316"/>
      <c r="AE205" s="316"/>
      <c r="AF205" s="316"/>
      <c r="AG205" s="159"/>
      <c r="AH205" s="163"/>
      <c r="AI205" s="313"/>
      <c r="AJ205" s="313"/>
      <c r="AK205" s="313"/>
      <c r="AL205" s="313"/>
    </row>
    <row r="206" spans="1:38" s="136" customFormat="1" ht="14" thickBot="1" x14ac:dyDescent="0.8">
      <c r="A206" s="166"/>
      <c r="B206" s="166"/>
      <c r="C206" s="166"/>
      <c r="D206" s="330" t="s">
        <v>409</v>
      </c>
      <c r="E206" s="330"/>
      <c r="F206" s="330"/>
      <c r="G206" s="330"/>
      <c r="H206" s="330"/>
      <c r="I206" s="330"/>
      <c r="J206" s="330"/>
      <c r="K206" s="330"/>
      <c r="L206" s="330"/>
      <c r="M206" s="166"/>
      <c r="N206" s="166"/>
      <c r="O206" s="174"/>
      <c r="P206" s="168"/>
      <c r="Q206" s="372"/>
      <c r="R206" s="373"/>
      <c r="S206" s="262" t="s">
        <v>331</v>
      </c>
      <c r="T206" s="379">
        <v>59</v>
      </c>
      <c r="U206" s="379"/>
      <c r="V206" s="163"/>
      <c r="W206" s="313"/>
      <c r="X206" s="313"/>
      <c r="Y206" s="313"/>
      <c r="Z206" s="313"/>
      <c r="AA206" s="159"/>
      <c r="AB206" s="199"/>
      <c r="AC206" s="316">
        <f t="shared" si="1"/>
        <v>0</v>
      </c>
      <c r="AD206" s="316"/>
      <c r="AE206" s="316"/>
      <c r="AF206" s="316"/>
      <c r="AG206" s="159"/>
      <c r="AH206" s="163"/>
      <c r="AI206" s="313"/>
      <c r="AJ206" s="313"/>
      <c r="AK206" s="313"/>
      <c r="AL206" s="313"/>
    </row>
    <row r="207" spans="1:38" s="136" customFormat="1" ht="14" thickBot="1" x14ac:dyDescent="0.8">
      <c r="A207" s="166"/>
      <c r="B207" s="166"/>
      <c r="C207" s="166"/>
      <c r="D207" s="330" t="s">
        <v>410</v>
      </c>
      <c r="E207" s="330"/>
      <c r="F207" s="330"/>
      <c r="G207" s="330"/>
      <c r="H207" s="330"/>
      <c r="I207" s="330"/>
      <c r="J207" s="330"/>
      <c r="K207" s="330"/>
      <c r="L207" s="330"/>
      <c r="M207" s="330"/>
      <c r="N207" s="330"/>
      <c r="O207" s="330"/>
      <c r="P207" s="168"/>
      <c r="Q207" s="372"/>
      <c r="R207" s="373"/>
      <c r="S207" s="262" t="s">
        <v>331</v>
      </c>
      <c r="T207" s="379">
        <v>127</v>
      </c>
      <c r="U207" s="379"/>
      <c r="V207" s="163"/>
      <c r="W207" s="313"/>
      <c r="X207" s="313"/>
      <c r="Y207" s="313"/>
      <c r="Z207" s="313"/>
      <c r="AA207" s="159"/>
      <c r="AB207" s="199"/>
      <c r="AC207" s="316">
        <f t="shared" si="1"/>
        <v>0</v>
      </c>
      <c r="AD207" s="316"/>
      <c r="AE207" s="316"/>
      <c r="AF207" s="316"/>
      <c r="AG207" s="159"/>
      <c r="AH207" s="163"/>
      <c r="AI207" s="313"/>
      <c r="AJ207" s="313"/>
      <c r="AK207" s="313"/>
      <c r="AL207" s="313"/>
    </row>
    <row r="208" spans="1:38" s="136" customFormat="1" x14ac:dyDescent="0.65">
      <c r="A208" s="166"/>
      <c r="B208" s="166"/>
      <c r="C208" s="166"/>
      <c r="D208" s="367" t="s">
        <v>337</v>
      </c>
      <c r="E208" s="367"/>
      <c r="F208" s="367"/>
      <c r="G208" s="367"/>
      <c r="H208" s="367"/>
      <c r="I208" s="367"/>
      <c r="J208" s="367"/>
      <c r="K208" s="367"/>
      <c r="L208" s="367"/>
      <c r="M208" s="166"/>
      <c r="N208" s="166"/>
      <c r="O208" s="174"/>
      <c r="P208" s="168"/>
      <c r="Q208" s="315"/>
      <c r="R208" s="315"/>
      <c r="S208" s="315"/>
      <c r="T208" s="315"/>
      <c r="U208" s="159"/>
      <c r="V208" s="163"/>
      <c r="W208" s="313"/>
      <c r="X208" s="313"/>
      <c r="Y208" s="313"/>
      <c r="Z208" s="313"/>
      <c r="AA208" s="159"/>
      <c r="AB208" s="199"/>
      <c r="AC208" s="316"/>
      <c r="AD208" s="316"/>
      <c r="AE208" s="316"/>
      <c r="AF208" s="316"/>
      <c r="AG208" s="159"/>
      <c r="AH208" s="163"/>
      <c r="AI208" s="313"/>
      <c r="AJ208" s="313"/>
      <c r="AK208" s="313"/>
      <c r="AL208" s="313"/>
    </row>
    <row r="209" spans="1:38" s="136" customFormat="1" x14ac:dyDescent="0.65">
      <c r="A209" s="166"/>
      <c r="B209" s="166"/>
      <c r="C209" s="166"/>
      <c r="D209" s="367" t="s">
        <v>338</v>
      </c>
      <c r="E209" s="367"/>
      <c r="F209" s="367"/>
      <c r="G209" s="367"/>
      <c r="H209" s="367"/>
      <c r="I209" s="367"/>
      <c r="J209" s="367"/>
      <c r="K209" s="367"/>
      <c r="L209" s="367"/>
      <c r="M209" s="166"/>
      <c r="N209" s="166"/>
      <c r="O209" s="174"/>
      <c r="P209" s="168"/>
      <c r="Q209" s="315"/>
      <c r="R209" s="315"/>
      <c r="S209" s="315"/>
      <c r="T209" s="315"/>
      <c r="U209" s="159"/>
      <c r="V209" s="163"/>
      <c r="W209" s="313"/>
      <c r="X209" s="313"/>
      <c r="Y209" s="313"/>
      <c r="Z209" s="313"/>
      <c r="AA209" s="159"/>
      <c r="AB209" s="199"/>
      <c r="AC209" s="316"/>
      <c r="AD209" s="316"/>
      <c r="AE209" s="316"/>
      <c r="AF209" s="316"/>
      <c r="AG209" s="159"/>
      <c r="AH209" s="163"/>
      <c r="AI209" s="313"/>
      <c r="AJ209" s="313"/>
      <c r="AK209" s="313"/>
      <c r="AL209" s="313"/>
    </row>
    <row r="210" spans="1:38" s="136" customFormat="1" x14ac:dyDescent="0.65">
      <c r="A210" s="166"/>
      <c r="B210" s="166"/>
      <c r="C210" s="166"/>
      <c r="D210" s="308" t="s">
        <v>130</v>
      </c>
      <c r="E210" s="308"/>
      <c r="F210" s="308"/>
      <c r="G210" s="309"/>
      <c r="H210" s="309"/>
      <c r="I210" s="309"/>
      <c r="J210" s="309"/>
      <c r="K210" s="309"/>
      <c r="L210" s="309"/>
      <c r="M210" s="309"/>
      <c r="N210" s="309"/>
      <c r="O210" s="174"/>
      <c r="P210" s="168"/>
      <c r="Q210" s="315"/>
      <c r="R210" s="315"/>
      <c r="S210" s="315"/>
      <c r="T210" s="315"/>
      <c r="U210" s="159"/>
      <c r="V210" s="163"/>
      <c r="W210" s="313"/>
      <c r="X210" s="313"/>
      <c r="Y210" s="313"/>
      <c r="Z210" s="313"/>
      <c r="AA210" s="159"/>
      <c r="AB210" s="199"/>
      <c r="AC210" s="316"/>
      <c r="AD210" s="316"/>
      <c r="AE210" s="316"/>
      <c r="AF210" s="316"/>
      <c r="AG210" s="159"/>
      <c r="AH210" s="163"/>
      <c r="AI210" s="313"/>
      <c r="AJ210" s="313"/>
      <c r="AK210" s="313"/>
      <c r="AL210" s="313"/>
    </row>
    <row r="211" spans="1:38" s="136" customFormat="1" x14ac:dyDescent="0.65">
      <c r="A211" s="166"/>
      <c r="B211" s="166"/>
      <c r="C211" s="166"/>
      <c r="D211" s="308" t="s">
        <v>130</v>
      </c>
      <c r="E211" s="308"/>
      <c r="F211" s="308"/>
      <c r="G211" s="309"/>
      <c r="H211" s="309"/>
      <c r="I211" s="309"/>
      <c r="J211" s="309"/>
      <c r="K211" s="309"/>
      <c r="L211" s="309"/>
      <c r="M211" s="309"/>
      <c r="N211" s="309"/>
      <c r="O211" s="174"/>
      <c r="P211" s="168"/>
      <c r="Q211" s="315"/>
      <c r="R211" s="315"/>
      <c r="S211" s="315"/>
      <c r="T211" s="315"/>
      <c r="U211" s="159"/>
      <c r="V211" s="163"/>
      <c r="W211" s="313"/>
      <c r="X211" s="313"/>
      <c r="Y211" s="313"/>
      <c r="Z211" s="313"/>
      <c r="AA211" s="159"/>
      <c r="AB211" s="199"/>
      <c r="AC211" s="316"/>
      <c r="AD211" s="316"/>
      <c r="AE211" s="316"/>
      <c r="AF211" s="316"/>
      <c r="AG211" s="159"/>
      <c r="AH211" s="163"/>
      <c r="AI211" s="313"/>
      <c r="AJ211" s="313"/>
      <c r="AK211" s="313"/>
      <c r="AL211" s="313"/>
    </row>
    <row r="212" spans="1:38" s="136" customFormat="1" x14ac:dyDescent="0.65">
      <c r="A212" s="166"/>
      <c r="B212" s="166"/>
      <c r="C212" s="166"/>
      <c r="D212" s="174"/>
      <c r="E212" s="174"/>
      <c r="F212" s="174"/>
      <c r="G212" s="174"/>
      <c r="H212" s="174"/>
      <c r="I212" s="174"/>
      <c r="J212" s="174"/>
      <c r="K212" s="174"/>
      <c r="L212" s="174"/>
      <c r="M212" s="166"/>
      <c r="N212" s="166"/>
      <c r="O212" s="174"/>
      <c r="P212" s="168"/>
      <c r="Q212" s="315"/>
      <c r="R212" s="315"/>
      <c r="S212" s="315"/>
      <c r="T212" s="315"/>
      <c r="U212" s="159"/>
      <c r="V212" s="163"/>
      <c r="W212" s="313"/>
      <c r="X212" s="313"/>
      <c r="Y212" s="313"/>
      <c r="Z212" s="313"/>
      <c r="AA212" s="159"/>
      <c r="AB212" s="199"/>
      <c r="AC212" s="316"/>
      <c r="AD212" s="316"/>
      <c r="AE212" s="316"/>
      <c r="AF212" s="316"/>
      <c r="AG212" s="159"/>
      <c r="AH212" s="163"/>
      <c r="AI212" s="313"/>
      <c r="AJ212" s="313"/>
      <c r="AK212" s="313"/>
      <c r="AL212" s="313"/>
    </row>
    <row r="213" spans="1:38" s="136" customFormat="1" x14ac:dyDescent="0.65">
      <c r="A213" s="166"/>
      <c r="B213" s="166"/>
      <c r="C213" s="166"/>
      <c r="D213" s="174"/>
      <c r="E213" s="174"/>
      <c r="F213" s="174"/>
      <c r="G213" s="174"/>
      <c r="H213" s="174"/>
      <c r="I213" s="174"/>
      <c r="J213" s="174"/>
      <c r="K213" s="174"/>
      <c r="L213" s="174"/>
      <c r="M213" s="166"/>
      <c r="N213" s="166"/>
      <c r="O213" s="174"/>
      <c r="P213" s="168"/>
      <c r="Q213" s="315"/>
      <c r="R213" s="315"/>
      <c r="S213" s="315"/>
      <c r="T213" s="315"/>
      <c r="U213" s="159"/>
      <c r="V213" s="163"/>
      <c r="W213" s="313"/>
      <c r="X213" s="313"/>
      <c r="Y213" s="313"/>
      <c r="Z213" s="313"/>
      <c r="AA213" s="159"/>
      <c r="AB213" s="199"/>
      <c r="AC213" s="316"/>
      <c r="AD213" s="316"/>
      <c r="AE213" s="316"/>
      <c r="AF213" s="316"/>
      <c r="AG213" s="159"/>
      <c r="AH213" s="163"/>
      <c r="AI213" s="313"/>
      <c r="AJ213" s="313"/>
      <c r="AK213" s="313"/>
      <c r="AL213" s="313"/>
    </row>
    <row r="214" spans="1:38" s="136" customFormat="1" ht="14" thickBot="1" x14ac:dyDescent="0.8">
      <c r="A214" s="166"/>
      <c r="B214" s="166"/>
      <c r="C214" s="166"/>
      <c r="D214" s="166"/>
      <c r="E214" s="166"/>
      <c r="F214" s="166"/>
      <c r="G214" s="310" t="s">
        <v>275</v>
      </c>
      <c r="H214" s="310"/>
      <c r="I214" s="310"/>
      <c r="J214" s="310"/>
      <c r="K214" s="310"/>
      <c r="L214" s="310"/>
      <c r="M214" s="310"/>
      <c r="N214" s="310"/>
      <c r="O214" s="310"/>
      <c r="P214" s="168"/>
      <c r="Q214" s="318"/>
      <c r="R214" s="318"/>
      <c r="S214" s="318"/>
      <c r="T214" s="318"/>
      <c r="U214" s="159"/>
      <c r="V214" s="163" t="s">
        <v>14</v>
      </c>
      <c r="W214" s="332">
        <f>SUM(W204:Z213)</f>
        <v>0</v>
      </c>
      <c r="X214" s="332"/>
      <c r="Y214" s="332"/>
      <c r="Z214" s="332"/>
      <c r="AA214" s="159"/>
      <c r="AB214" s="199" t="s">
        <v>14</v>
      </c>
      <c r="AC214" s="345">
        <f>SUM(AC204:AF213)</f>
        <v>0</v>
      </c>
      <c r="AD214" s="345"/>
      <c r="AE214" s="345"/>
      <c r="AF214" s="345"/>
      <c r="AG214" s="159"/>
      <c r="AH214" s="163" t="s">
        <v>14</v>
      </c>
      <c r="AI214" s="334">
        <f>SUM(AI204:AL213)</f>
        <v>0</v>
      </c>
      <c r="AJ214" s="334"/>
      <c r="AK214" s="334"/>
      <c r="AL214" s="334"/>
    </row>
    <row r="215" spans="1:38" s="136" customFormat="1" ht="14" thickTop="1" x14ac:dyDescent="0.65">
      <c r="A215" s="166"/>
      <c r="B215" s="166"/>
      <c r="C215" s="166"/>
      <c r="D215" s="190"/>
      <c r="E215" s="190"/>
      <c r="F215" s="190"/>
      <c r="G215" s="190"/>
      <c r="H215" s="190"/>
      <c r="I215" s="190"/>
      <c r="J215" s="190"/>
      <c r="K215" s="190"/>
      <c r="L215" s="190"/>
      <c r="M215" s="190"/>
      <c r="N215" s="190"/>
      <c r="O215" s="190"/>
      <c r="P215" s="174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  <c r="AB215" s="198"/>
      <c r="AC215" s="198"/>
      <c r="AD215" s="198"/>
      <c r="AE215" s="198"/>
      <c r="AF215" s="198"/>
      <c r="AG215" s="174"/>
      <c r="AH215" s="234"/>
      <c r="AI215" s="234"/>
      <c r="AJ215" s="234"/>
      <c r="AK215" s="234"/>
      <c r="AL215" s="234"/>
    </row>
    <row r="216" spans="1:38" s="136" customFormat="1" x14ac:dyDescent="0.65">
      <c r="A216" s="308" t="s">
        <v>84</v>
      </c>
      <c r="B216" s="308"/>
      <c r="C216" s="320" t="s">
        <v>351</v>
      </c>
      <c r="D216" s="320"/>
      <c r="E216" s="320"/>
      <c r="F216" s="320"/>
      <c r="G216" s="320"/>
      <c r="H216" s="320"/>
      <c r="I216" s="320"/>
      <c r="J216" s="320"/>
      <c r="K216" s="320"/>
      <c r="L216" s="320"/>
      <c r="M216" s="320"/>
      <c r="N216" s="320"/>
      <c r="O216" s="320"/>
      <c r="P216" s="320"/>
      <c r="Q216" s="320"/>
      <c r="R216" s="320"/>
      <c r="S216" s="320"/>
      <c r="T216" s="320"/>
      <c r="U216" s="174"/>
      <c r="V216" s="174"/>
      <c r="W216" s="174"/>
      <c r="X216" s="174"/>
      <c r="Y216" s="174"/>
      <c r="Z216" s="174"/>
      <c r="AA216" s="174"/>
      <c r="AB216" s="198"/>
      <c r="AC216" s="198"/>
      <c r="AD216" s="198"/>
      <c r="AE216" s="198"/>
      <c r="AF216" s="198"/>
      <c r="AG216" s="174"/>
      <c r="AH216" s="234"/>
      <c r="AI216" s="234"/>
      <c r="AJ216" s="234"/>
      <c r="AK216" s="234"/>
      <c r="AL216" s="234"/>
    </row>
    <row r="217" spans="1:38" s="136" customFormat="1" x14ac:dyDescent="0.65">
      <c r="A217" s="166"/>
      <c r="B217" s="166"/>
      <c r="C217" s="166"/>
      <c r="D217" s="308" t="s">
        <v>68</v>
      </c>
      <c r="E217" s="308"/>
      <c r="F217" s="308"/>
      <c r="G217" s="308"/>
      <c r="H217" s="308"/>
      <c r="I217" s="308"/>
      <c r="J217" s="308"/>
      <c r="K217" s="308"/>
      <c r="L217" s="166"/>
      <c r="M217" s="166"/>
      <c r="N217" s="166"/>
      <c r="O217" s="174"/>
      <c r="P217" s="168"/>
      <c r="Q217" s="315"/>
      <c r="R217" s="315"/>
      <c r="S217" s="315"/>
      <c r="T217" s="315"/>
      <c r="U217" s="159"/>
      <c r="V217" s="163" t="s">
        <v>14</v>
      </c>
      <c r="W217" s="313" t="s">
        <v>3</v>
      </c>
      <c r="X217" s="313"/>
      <c r="Y217" s="313"/>
      <c r="Z217" s="313"/>
      <c r="AA217" s="159"/>
      <c r="AB217" s="199" t="s">
        <v>14</v>
      </c>
      <c r="AC217" s="316"/>
      <c r="AD217" s="316"/>
      <c r="AE217" s="316"/>
      <c r="AF217" s="316"/>
      <c r="AG217" s="159"/>
      <c r="AH217" s="163" t="s">
        <v>14</v>
      </c>
      <c r="AI217" s="313" t="s">
        <v>3</v>
      </c>
      <c r="AJ217" s="313"/>
      <c r="AK217" s="313"/>
      <c r="AL217" s="313"/>
    </row>
    <row r="218" spans="1:38" s="136" customFormat="1" x14ac:dyDescent="0.65">
      <c r="A218" s="166"/>
      <c r="B218" s="166"/>
      <c r="C218" s="166"/>
      <c r="D218" s="308" t="s">
        <v>69</v>
      </c>
      <c r="E218" s="308"/>
      <c r="F218" s="308"/>
      <c r="G218" s="308"/>
      <c r="H218" s="308"/>
      <c r="I218" s="308"/>
      <c r="J218" s="308"/>
      <c r="K218" s="308"/>
      <c r="L218" s="166"/>
      <c r="M218" s="166"/>
      <c r="N218" s="166"/>
      <c r="O218" s="174"/>
      <c r="P218" s="168"/>
      <c r="Q218" s="315"/>
      <c r="R218" s="315"/>
      <c r="S218" s="315"/>
      <c r="T218" s="315"/>
      <c r="U218" s="159"/>
      <c r="V218" s="163" t="s">
        <v>14</v>
      </c>
      <c r="W218" s="313" t="s">
        <v>3</v>
      </c>
      <c r="X218" s="313"/>
      <c r="Y218" s="313"/>
      <c r="Z218" s="313"/>
      <c r="AA218" s="159"/>
      <c r="AB218" s="199" t="s">
        <v>14</v>
      </c>
      <c r="AC218" s="316"/>
      <c r="AD218" s="316"/>
      <c r="AE218" s="316"/>
      <c r="AF218" s="316"/>
      <c r="AG218" s="159"/>
      <c r="AH218" s="163" t="s">
        <v>14</v>
      </c>
      <c r="AI218" s="313" t="s">
        <v>3</v>
      </c>
      <c r="AJ218" s="313"/>
      <c r="AK218" s="313"/>
      <c r="AL218" s="313"/>
    </row>
    <row r="219" spans="1:38" s="136" customFormat="1" x14ac:dyDescent="0.65">
      <c r="A219" s="166"/>
      <c r="B219" s="166"/>
      <c r="C219" s="166"/>
      <c r="D219" s="308" t="s">
        <v>130</v>
      </c>
      <c r="E219" s="308"/>
      <c r="F219" s="308"/>
      <c r="G219" s="361" t="s">
        <v>367</v>
      </c>
      <c r="H219" s="361"/>
      <c r="I219" s="361"/>
      <c r="J219" s="361"/>
      <c r="K219" s="361"/>
      <c r="L219" s="361"/>
      <c r="M219" s="361"/>
      <c r="N219" s="361"/>
      <c r="O219" s="174"/>
      <c r="P219" s="168"/>
      <c r="Q219" s="315"/>
      <c r="R219" s="315"/>
      <c r="S219" s="315"/>
      <c r="T219" s="315"/>
      <c r="U219" s="159"/>
      <c r="V219" s="163" t="s">
        <v>14</v>
      </c>
      <c r="W219" s="313" t="s">
        <v>3</v>
      </c>
      <c r="X219" s="313"/>
      <c r="Y219" s="313"/>
      <c r="Z219" s="313"/>
      <c r="AA219" s="159"/>
      <c r="AB219" s="199" t="s">
        <v>14</v>
      </c>
      <c r="AC219" s="316"/>
      <c r="AD219" s="316"/>
      <c r="AE219" s="316"/>
      <c r="AF219" s="316"/>
      <c r="AG219" s="159"/>
      <c r="AH219" s="163" t="s">
        <v>14</v>
      </c>
      <c r="AI219" s="313" t="s">
        <v>3</v>
      </c>
      <c r="AJ219" s="313"/>
      <c r="AK219" s="313"/>
      <c r="AL219" s="313"/>
    </row>
    <row r="220" spans="1:38" s="136" customFormat="1" x14ac:dyDescent="0.65">
      <c r="A220" s="166"/>
      <c r="B220" s="166"/>
      <c r="C220" s="166"/>
      <c r="D220" s="308" t="s">
        <v>130</v>
      </c>
      <c r="E220" s="308"/>
      <c r="F220" s="308"/>
      <c r="G220" s="361" t="s">
        <v>374</v>
      </c>
      <c r="H220" s="361"/>
      <c r="I220" s="361"/>
      <c r="J220" s="361"/>
      <c r="K220" s="361"/>
      <c r="L220" s="361"/>
      <c r="M220" s="361"/>
      <c r="N220" s="361"/>
      <c r="O220" s="174"/>
      <c r="P220" s="168"/>
      <c r="Q220" s="315"/>
      <c r="R220" s="315"/>
      <c r="S220" s="315"/>
      <c r="T220" s="315"/>
      <c r="U220" s="159"/>
      <c r="V220" s="163" t="s">
        <v>14</v>
      </c>
      <c r="W220" s="313" t="s">
        <v>3</v>
      </c>
      <c r="X220" s="313"/>
      <c r="Y220" s="313"/>
      <c r="Z220" s="313"/>
      <c r="AA220" s="159"/>
      <c r="AB220" s="199" t="s">
        <v>14</v>
      </c>
      <c r="AC220" s="316"/>
      <c r="AD220" s="316"/>
      <c r="AE220" s="316"/>
      <c r="AF220" s="316"/>
      <c r="AG220" s="159"/>
      <c r="AH220" s="163" t="s">
        <v>14</v>
      </c>
      <c r="AI220" s="313" t="s">
        <v>3</v>
      </c>
      <c r="AJ220" s="313"/>
      <c r="AK220" s="313"/>
      <c r="AL220" s="313"/>
    </row>
    <row r="221" spans="1:38" s="136" customFormat="1" x14ac:dyDescent="0.65">
      <c r="A221" s="166"/>
      <c r="B221" s="166"/>
      <c r="C221" s="166"/>
      <c r="D221" s="308" t="s">
        <v>130</v>
      </c>
      <c r="E221" s="308"/>
      <c r="F221" s="308"/>
      <c r="G221" s="309"/>
      <c r="H221" s="309"/>
      <c r="I221" s="309"/>
      <c r="J221" s="309"/>
      <c r="K221" s="309"/>
      <c r="L221" s="309"/>
      <c r="M221" s="309"/>
      <c r="N221" s="309"/>
      <c r="O221" s="174"/>
      <c r="P221" s="168"/>
      <c r="Q221" s="315"/>
      <c r="R221" s="315"/>
      <c r="S221" s="315"/>
      <c r="T221" s="315"/>
      <c r="U221" s="159"/>
      <c r="V221" s="163" t="s">
        <v>14</v>
      </c>
      <c r="W221" s="313" t="s">
        <v>3</v>
      </c>
      <c r="X221" s="313"/>
      <c r="Y221" s="313"/>
      <c r="Z221" s="313"/>
      <c r="AA221" s="159"/>
      <c r="AB221" s="199" t="s">
        <v>14</v>
      </c>
      <c r="AC221" s="316"/>
      <c r="AD221" s="316"/>
      <c r="AE221" s="316"/>
      <c r="AF221" s="316"/>
      <c r="AG221" s="159"/>
      <c r="AH221" s="163" t="s">
        <v>14</v>
      </c>
      <c r="AI221" s="313" t="s">
        <v>3</v>
      </c>
      <c r="AJ221" s="313"/>
      <c r="AK221" s="313"/>
      <c r="AL221" s="313"/>
    </row>
    <row r="222" spans="1:38" s="136" customFormat="1" x14ac:dyDescent="0.65">
      <c r="A222" s="166"/>
      <c r="B222" s="166"/>
      <c r="C222" s="166"/>
      <c r="D222" s="308" t="s">
        <v>130</v>
      </c>
      <c r="E222" s="308"/>
      <c r="F222" s="308"/>
      <c r="G222" s="309"/>
      <c r="H222" s="309"/>
      <c r="I222" s="309"/>
      <c r="J222" s="309"/>
      <c r="K222" s="309"/>
      <c r="L222" s="309"/>
      <c r="M222" s="309"/>
      <c r="N222" s="309"/>
      <c r="O222" s="174"/>
      <c r="P222" s="168"/>
      <c r="Q222" s="315"/>
      <c r="R222" s="315"/>
      <c r="S222" s="315"/>
      <c r="T222" s="315"/>
      <c r="U222" s="159"/>
      <c r="V222" s="163" t="s">
        <v>14</v>
      </c>
      <c r="W222" s="313" t="s">
        <v>3</v>
      </c>
      <c r="X222" s="313"/>
      <c r="Y222" s="313"/>
      <c r="Z222" s="313"/>
      <c r="AA222" s="159"/>
      <c r="AB222" s="199" t="s">
        <v>14</v>
      </c>
      <c r="AC222" s="316"/>
      <c r="AD222" s="316"/>
      <c r="AE222" s="316"/>
      <c r="AF222" s="316"/>
      <c r="AG222" s="159"/>
      <c r="AH222" s="163" t="s">
        <v>14</v>
      </c>
      <c r="AI222" s="313" t="s">
        <v>3</v>
      </c>
      <c r="AJ222" s="313"/>
      <c r="AK222" s="313"/>
      <c r="AL222" s="313"/>
    </row>
    <row r="223" spans="1:38" s="136" customFormat="1" x14ac:dyDescent="0.65">
      <c r="A223" s="166"/>
      <c r="B223" s="166"/>
      <c r="C223" s="166"/>
      <c r="D223" s="174"/>
      <c r="E223" s="174"/>
      <c r="F223" s="174"/>
      <c r="G223" s="174"/>
      <c r="H223" s="174"/>
      <c r="I223" s="174"/>
      <c r="J223" s="174"/>
      <c r="K223" s="174"/>
      <c r="L223" s="166"/>
      <c r="M223" s="166"/>
      <c r="N223" s="166"/>
      <c r="O223" s="174"/>
      <c r="P223" s="168"/>
      <c r="Q223" s="315"/>
      <c r="R223" s="315"/>
      <c r="S223" s="315"/>
      <c r="T223" s="315"/>
      <c r="U223" s="159"/>
      <c r="V223" s="163" t="s">
        <v>14</v>
      </c>
      <c r="W223" s="313" t="s">
        <v>3</v>
      </c>
      <c r="X223" s="313"/>
      <c r="Y223" s="313"/>
      <c r="Z223" s="313"/>
      <c r="AA223" s="159"/>
      <c r="AB223" s="199" t="s">
        <v>14</v>
      </c>
      <c r="AC223" s="316"/>
      <c r="AD223" s="316"/>
      <c r="AE223" s="316"/>
      <c r="AF223" s="316"/>
      <c r="AG223" s="159"/>
      <c r="AH223" s="163" t="s">
        <v>14</v>
      </c>
      <c r="AI223" s="313" t="s">
        <v>3</v>
      </c>
      <c r="AJ223" s="313"/>
      <c r="AK223" s="313"/>
      <c r="AL223" s="313"/>
    </row>
    <row r="224" spans="1:38" s="136" customFormat="1" ht="14" thickBot="1" x14ac:dyDescent="0.8">
      <c r="A224" s="166"/>
      <c r="B224" s="166"/>
      <c r="C224" s="166"/>
      <c r="D224" s="166"/>
      <c r="E224" s="166"/>
      <c r="F224" s="166"/>
      <c r="G224" s="166"/>
      <c r="H224" s="310" t="s">
        <v>127</v>
      </c>
      <c r="I224" s="310"/>
      <c r="J224" s="310"/>
      <c r="K224" s="310"/>
      <c r="L224" s="310"/>
      <c r="M224" s="310"/>
      <c r="N224" s="310"/>
      <c r="O224" s="310"/>
      <c r="P224" s="168"/>
      <c r="Q224" s="318"/>
      <c r="R224" s="318"/>
      <c r="S224" s="318"/>
      <c r="T224" s="318"/>
      <c r="U224" s="159"/>
      <c r="V224" s="163" t="s">
        <v>14</v>
      </c>
      <c r="W224" s="332">
        <f>SUM(W217:Z223)</f>
        <v>0</v>
      </c>
      <c r="X224" s="332"/>
      <c r="Y224" s="332"/>
      <c r="Z224" s="332"/>
      <c r="AA224" s="159"/>
      <c r="AB224" s="199" t="s">
        <v>14</v>
      </c>
      <c r="AC224" s="345">
        <f>SUM(AC217:AF223)</f>
        <v>0</v>
      </c>
      <c r="AD224" s="345"/>
      <c r="AE224" s="345"/>
      <c r="AF224" s="345"/>
      <c r="AG224" s="159"/>
      <c r="AH224" s="163" t="s">
        <v>14</v>
      </c>
      <c r="AI224" s="334">
        <f>SUM(AI217:AL223)</f>
        <v>0</v>
      </c>
      <c r="AJ224" s="334"/>
      <c r="AK224" s="334"/>
      <c r="AL224" s="334"/>
    </row>
    <row r="225" spans="1:38" s="136" customFormat="1" ht="14" thickTop="1" x14ac:dyDescent="0.65">
      <c r="A225" s="166"/>
      <c r="B225" s="166"/>
      <c r="C225" s="166"/>
      <c r="D225" s="166"/>
      <c r="E225" s="166"/>
      <c r="F225" s="166"/>
      <c r="G225" s="166"/>
      <c r="H225" s="190"/>
      <c r="I225" s="190"/>
      <c r="J225" s="190"/>
      <c r="K225" s="190"/>
      <c r="L225" s="190"/>
      <c r="M225" s="190"/>
      <c r="N225" s="190"/>
      <c r="O225" s="190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  <c r="AB225" s="174"/>
      <c r="AC225" s="174"/>
      <c r="AD225" s="174"/>
      <c r="AE225" s="174"/>
      <c r="AF225" s="174"/>
      <c r="AG225" s="174"/>
      <c r="AH225" s="174"/>
      <c r="AI225" s="174"/>
      <c r="AJ225" s="174"/>
      <c r="AK225" s="174"/>
      <c r="AL225" s="174"/>
    </row>
    <row r="226" spans="1:38" s="136" customFormat="1" x14ac:dyDescent="0.65">
      <c r="A226" s="166"/>
      <c r="B226" s="166"/>
      <c r="C226" s="166"/>
      <c r="D226" s="166"/>
      <c r="E226" s="166"/>
      <c r="F226" s="166"/>
      <c r="G226" s="166"/>
      <c r="H226" s="190"/>
      <c r="I226" s="190"/>
      <c r="J226" s="190"/>
      <c r="K226" s="190"/>
      <c r="L226" s="190"/>
      <c r="M226" s="190"/>
      <c r="N226" s="190"/>
      <c r="O226" s="190"/>
      <c r="P226" s="174"/>
      <c r="Q226" s="174"/>
      <c r="R226" s="174"/>
      <c r="S226" s="174"/>
      <c r="T226" s="174"/>
      <c r="U226" s="174"/>
      <c r="V226" s="174"/>
      <c r="W226" s="174"/>
      <c r="X226" s="174"/>
      <c r="Y226" s="174"/>
      <c r="Z226" s="174"/>
      <c r="AA226" s="174"/>
      <c r="AB226" s="174"/>
      <c r="AC226" s="174"/>
      <c r="AD226" s="174"/>
      <c r="AE226" s="174"/>
      <c r="AF226" s="174"/>
      <c r="AG226" s="174"/>
      <c r="AH226" s="174"/>
      <c r="AI226" s="174"/>
      <c r="AJ226" s="174"/>
      <c r="AK226" s="174"/>
      <c r="AL226" s="174"/>
    </row>
    <row r="227" spans="1:38" x14ac:dyDescent="0.65">
      <c r="A227" s="311" t="s">
        <v>0</v>
      </c>
      <c r="B227" s="311"/>
      <c r="C227" s="311"/>
      <c r="D227" s="311"/>
      <c r="E227" s="311"/>
      <c r="F227" s="311"/>
      <c r="G227" s="311"/>
      <c r="H227" s="311"/>
      <c r="I227" s="311"/>
      <c r="J227" s="311"/>
      <c r="K227" s="311"/>
      <c r="L227" s="311"/>
      <c r="M227" s="311"/>
      <c r="N227" s="311"/>
      <c r="O227" s="311"/>
      <c r="P227" s="311"/>
      <c r="Q227" s="311"/>
      <c r="R227" s="311"/>
      <c r="S227" s="311"/>
      <c r="T227" s="311"/>
      <c r="U227" s="311"/>
      <c r="V227" s="311"/>
      <c r="W227" s="311"/>
      <c r="X227" s="311"/>
      <c r="Y227" s="311"/>
      <c r="Z227" s="311"/>
      <c r="AA227" s="311"/>
      <c r="AB227" s="311"/>
      <c r="AC227" s="311"/>
      <c r="AD227" s="311"/>
      <c r="AE227" s="311"/>
      <c r="AF227" s="311"/>
      <c r="AG227" s="311"/>
      <c r="AH227" s="311"/>
      <c r="AI227" s="311"/>
      <c r="AJ227" s="311"/>
      <c r="AK227" s="311"/>
      <c r="AL227" s="311"/>
    </row>
    <row r="228" spans="1:38" x14ac:dyDescent="0.65">
      <c r="A228" s="311" t="s">
        <v>266</v>
      </c>
      <c r="B228" s="311"/>
      <c r="C228" s="311"/>
      <c r="D228" s="311"/>
      <c r="E228" s="311"/>
      <c r="F228" s="311"/>
      <c r="G228" s="311"/>
      <c r="H228" s="311"/>
      <c r="I228" s="311"/>
      <c r="J228" s="311"/>
      <c r="K228" s="311"/>
      <c r="L228" s="311"/>
      <c r="M228" s="311"/>
      <c r="N228" s="311"/>
      <c r="O228" s="311"/>
      <c r="P228" s="311"/>
      <c r="Q228" s="311"/>
      <c r="R228" s="311"/>
      <c r="S228" s="311"/>
      <c r="T228" s="311"/>
      <c r="U228" s="311"/>
      <c r="V228" s="311"/>
      <c r="W228" s="311"/>
      <c r="X228" s="311"/>
      <c r="Y228" s="311"/>
      <c r="Z228" s="311"/>
      <c r="AA228" s="311"/>
      <c r="AB228" s="311"/>
      <c r="AC228" s="311"/>
      <c r="AD228" s="311"/>
      <c r="AE228" s="311"/>
      <c r="AF228" s="311"/>
      <c r="AG228" s="311"/>
      <c r="AH228" s="311"/>
      <c r="AI228" s="311"/>
      <c r="AJ228" s="311"/>
      <c r="AK228" s="311"/>
      <c r="AL228" s="311"/>
    </row>
    <row r="229" spans="1:38" x14ac:dyDescent="0.65">
      <c r="A229" s="329" t="s">
        <v>143</v>
      </c>
      <c r="B229" s="329"/>
      <c r="C229" s="329"/>
      <c r="D229" s="329"/>
      <c r="E229" s="329"/>
      <c r="F229" s="329"/>
      <c r="G229" s="187"/>
      <c r="H229" s="187"/>
      <c r="I229" s="187"/>
      <c r="J229" s="187"/>
      <c r="K229" s="187"/>
      <c r="L229" s="187"/>
      <c r="M229" s="187"/>
      <c r="N229" s="187"/>
      <c r="O229" s="187"/>
      <c r="P229" s="187"/>
      <c r="Q229" s="187"/>
      <c r="R229" s="187"/>
      <c r="S229" s="187"/>
      <c r="T229" s="187"/>
      <c r="U229" s="187"/>
      <c r="V229" s="187"/>
      <c r="W229" s="187"/>
      <c r="X229" s="187"/>
      <c r="Y229" s="187"/>
      <c r="Z229" s="187"/>
      <c r="AA229" s="187"/>
      <c r="AB229" s="187"/>
      <c r="AC229" s="187"/>
      <c r="AD229" s="187"/>
      <c r="AE229" s="187"/>
      <c r="AF229" s="187"/>
      <c r="AG229" s="187"/>
      <c r="AH229" s="187"/>
      <c r="AI229" s="187"/>
      <c r="AJ229" s="187"/>
      <c r="AK229" s="187"/>
      <c r="AL229" s="187"/>
    </row>
    <row r="230" spans="1:38" x14ac:dyDescent="0.65">
      <c r="A230" s="166"/>
      <c r="B230" s="166"/>
      <c r="C230" s="166"/>
      <c r="D230" s="166"/>
      <c r="E230" s="166"/>
      <c r="F230" s="166"/>
      <c r="G230" s="166"/>
      <c r="H230" s="166"/>
      <c r="I230" s="166"/>
      <c r="J230" s="166"/>
      <c r="K230" s="166"/>
      <c r="L230" s="166"/>
      <c r="M230" s="166"/>
      <c r="N230" s="166"/>
      <c r="O230" s="166"/>
      <c r="P230" s="166"/>
      <c r="Q230" s="166"/>
      <c r="R230" s="166"/>
      <c r="S230" s="166"/>
      <c r="T230" s="166"/>
      <c r="U230" s="166"/>
      <c r="V230" s="166"/>
      <c r="W230" s="166"/>
      <c r="X230" s="166"/>
      <c r="Y230" s="166"/>
      <c r="Z230" s="166"/>
      <c r="AA230" s="166"/>
      <c r="AB230" s="166"/>
      <c r="AC230" s="166"/>
      <c r="AD230" s="166"/>
      <c r="AE230" s="166"/>
      <c r="AF230" s="166"/>
      <c r="AG230" s="166"/>
      <c r="AH230" s="166"/>
      <c r="AI230" s="166"/>
      <c r="AJ230" s="166"/>
      <c r="AK230" s="166"/>
      <c r="AL230" s="166"/>
    </row>
    <row r="231" spans="1:38" s="136" customFormat="1" x14ac:dyDescent="0.65">
      <c r="A231" s="371" t="s">
        <v>21</v>
      </c>
      <c r="B231" s="371"/>
      <c r="C231" s="371"/>
      <c r="D231" s="371"/>
      <c r="E231" s="371"/>
      <c r="F231" s="168"/>
      <c r="G231" s="168"/>
      <c r="H231" s="168"/>
      <c r="I231" s="168"/>
      <c r="J231" s="168"/>
      <c r="K231" s="168"/>
      <c r="L231" s="168"/>
      <c r="M231" s="168"/>
      <c r="N231" s="168"/>
      <c r="O231" s="168"/>
      <c r="P231" s="312"/>
      <c r="Q231" s="312"/>
      <c r="R231" s="312"/>
      <c r="S231" s="312"/>
      <c r="T231" s="312"/>
      <c r="U231" s="176"/>
      <c r="V231" s="312" t="s">
        <v>310</v>
      </c>
      <c r="W231" s="312"/>
      <c r="X231" s="312"/>
      <c r="Y231" s="312"/>
      <c r="Z231" s="312"/>
      <c r="AA231" s="176"/>
      <c r="AB231" s="337" t="s">
        <v>309</v>
      </c>
      <c r="AC231" s="337"/>
      <c r="AD231" s="337"/>
      <c r="AE231" s="337"/>
      <c r="AF231" s="337"/>
      <c r="AG231" s="157"/>
      <c r="AH231" s="312" t="s">
        <v>310</v>
      </c>
      <c r="AI231" s="312"/>
      <c r="AJ231" s="312"/>
      <c r="AK231" s="312"/>
      <c r="AL231" s="312"/>
    </row>
    <row r="232" spans="1:38" s="136" customFormat="1" x14ac:dyDescent="0.65">
      <c r="A232" s="191"/>
      <c r="B232" s="191"/>
      <c r="C232" s="191"/>
      <c r="D232" s="191"/>
      <c r="E232" s="191"/>
      <c r="F232" s="168"/>
      <c r="G232" s="168"/>
      <c r="H232" s="168"/>
      <c r="I232" s="168"/>
      <c r="J232" s="168"/>
      <c r="K232" s="168"/>
      <c r="L232" s="168"/>
      <c r="M232" s="168"/>
      <c r="N232" s="168"/>
      <c r="O232" s="168"/>
      <c r="P232" s="312"/>
      <c r="Q232" s="312"/>
      <c r="R232" s="312"/>
      <c r="S232" s="312"/>
      <c r="T232" s="312"/>
      <c r="U232" s="176"/>
      <c r="V232" s="312" t="s">
        <v>181</v>
      </c>
      <c r="W232" s="312"/>
      <c r="X232" s="312"/>
      <c r="Y232" s="312"/>
      <c r="Z232" s="312"/>
      <c r="AA232" s="176"/>
      <c r="AB232" s="337" t="s">
        <v>182</v>
      </c>
      <c r="AC232" s="337"/>
      <c r="AD232" s="337"/>
      <c r="AE232" s="337"/>
      <c r="AF232" s="337"/>
      <c r="AG232" s="157"/>
      <c r="AH232" s="312" t="s">
        <v>182</v>
      </c>
      <c r="AI232" s="312"/>
      <c r="AJ232" s="312"/>
      <c r="AK232" s="312"/>
      <c r="AL232" s="312"/>
    </row>
    <row r="233" spans="1:38" s="136" customFormat="1" x14ac:dyDescent="0.65">
      <c r="A233" s="166"/>
      <c r="B233" s="166"/>
      <c r="C233" s="166"/>
      <c r="D233" s="166"/>
      <c r="E233" s="166"/>
      <c r="F233" s="166"/>
      <c r="G233" s="166"/>
      <c r="H233" s="166"/>
      <c r="I233" s="166"/>
      <c r="J233" s="166"/>
      <c r="K233" s="166"/>
      <c r="L233" s="166"/>
      <c r="M233" s="166"/>
      <c r="N233" s="166"/>
      <c r="O233" s="174"/>
      <c r="P233" s="314"/>
      <c r="Q233" s="314"/>
      <c r="R233" s="314"/>
      <c r="S233" s="314"/>
      <c r="T233" s="314"/>
      <c r="U233" s="238"/>
      <c r="V233" s="314" t="s">
        <v>350</v>
      </c>
      <c r="W233" s="314"/>
      <c r="X233" s="314"/>
      <c r="Y233" s="314"/>
      <c r="Z233" s="314"/>
      <c r="AA233" s="238"/>
      <c r="AB233" s="317" t="s">
        <v>365</v>
      </c>
      <c r="AC233" s="317"/>
      <c r="AD233" s="317"/>
      <c r="AE233" s="317"/>
      <c r="AF233" s="317"/>
      <c r="AG233" s="238"/>
      <c r="AH233" s="314" t="s">
        <v>365</v>
      </c>
      <c r="AI233" s="314"/>
      <c r="AJ233" s="314"/>
      <c r="AK233" s="314"/>
      <c r="AL233" s="314"/>
    </row>
    <row r="234" spans="1:38" s="136" customFormat="1" x14ac:dyDescent="0.65">
      <c r="A234" s="308" t="s">
        <v>85</v>
      </c>
      <c r="B234" s="308"/>
      <c r="C234" s="329" t="s">
        <v>128</v>
      </c>
      <c r="D234" s="329"/>
      <c r="E234" s="329"/>
      <c r="F234" s="329"/>
      <c r="G234" s="329"/>
      <c r="H234" s="329"/>
      <c r="I234" s="329"/>
      <c r="J234" s="329"/>
      <c r="K234" s="329"/>
      <c r="L234" s="329"/>
      <c r="M234" s="329"/>
      <c r="N234" s="329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  <c r="Y234" s="174"/>
      <c r="Z234" s="174"/>
      <c r="AA234" s="174"/>
      <c r="AB234" s="198"/>
      <c r="AC234" s="198"/>
      <c r="AD234" s="198"/>
      <c r="AE234" s="198"/>
      <c r="AF234" s="198"/>
      <c r="AG234" s="174"/>
      <c r="AH234" s="234"/>
      <c r="AI234" s="234"/>
      <c r="AJ234" s="234"/>
      <c r="AK234" s="234"/>
      <c r="AL234" s="234"/>
    </row>
    <row r="235" spans="1:38" s="136" customFormat="1" x14ac:dyDescent="0.65">
      <c r="A235" s="166"/>
      <c r="B235" s="166"/>
      <c r="C235" s="166"/>
      <c r="D235" s="353" t="s">
        <v>164</v>
      </c>
      <c r="E235" s="353"/>
      <c r="F235" s="353"/>
      <c r="G235" s="353"/>
      <c r="H235" s="353"/>
      <c r="I235" s="353"/>
      <c r="J235" s="353"/>
      <c r="K235" s="353"/>
      <c r="L235" s="353"/>
      <c r="M235" s="166"/>
      <c r="N235" s="166"/>
      <c r="O235" s="174"/>
      <c r="P235" s="168"/>
      <c r="Q235" s="315"/>
      <c r="R235" s="315"/>
      <c r="S235" s="315"/>
      <c r="T235" s="315"/>
      <c r="U235" s="159"/>
      <c r="V235" s="163" t="s">
        <v>14</v>
      </c>
      <c r="W235" s="313" t="s">
        <v>3</v>
      </c>
      <c r="X235" s="313"/>
      <c r="Y235" s="313"/>
      <c r="Z235" s="313"/>
      <c r="AA235" s="159"/>
      <c r="AB235" s="199" t="s">
        <v>14</v>
      </c>
      <c r="AC235" s="316"/>
      <c r="AD235" s="316"/>
      <c r="AE235" s="316"/>
      <c r="AF235" s="316"/>
      <c r="AG235" s="159"/>
      <c r="AH235" s="163" t="s">
        <v>14</v>
      </c>
      <c r="AI235" s="313" t="s">
        <v>3</v>
      </c>
      <c r="AJ235" s="313"/>
      <c r="AK235" s="313"/>
      <c r="AL235" s="313"/>
    </row>
    <row r="236" spans="1:38" s="136" customFormat="1" x14ac:dyDescent="0.65">
      <c r="A236" s="166"/>
      <c r="B236" s="166"/>
      <c r="C236" s="166"/>
      <c r="D236" s="353" t="s">
        <v>276</v>
      </c>
      <c r="E236" s="353"/>
      <c r="F236" s="353"/>
      <c r="G236" s="353"/>
      <c r="H236" s="353"/>
      <c r="I236" s="353"/>
      <c r="J236" s="353"/>
      <c r="K236" s="353"/>
      <c r="L236" s="353"/>
      <c r="M236" s="166"/>
      <c r="N236" s="166"/>
      <c r="O236" s="174"/>
      <c r="P236" s="168"/>
      <c r="Q236" s="315"/>
      <c r="R236" s="315"/>
      <c r="S236" s="315"/>
      <c r="T236" s="315"/>
      <c r="U236" s="159"/>
      <c r="V236" s="163" t="s">
        <v>14</v>
      </c>
      <c r="W236" s="313" t="s">
        <v>3</v>
      </c>
      <c r="X236" s="313"/>
      <c r="Y236" s="313"/>
      <c r="Z236" s="313"/>
      <c r="AA236" s="159"/>
      <c r="AB236" s="199" t="s">
        <v>14</v>
      </c>
      <c r="AC236" s="316"/>
      <c r="AD236" s="316"/>
      <c r="AE236" s="316"/>
      <c r="AF236" s="316"/>
      <c r="AG236" s="159"/>
      <c r="AH236" s="163" t="s">
        <v>14</v>
      </c>
      <c r="AI236" s="313" t="s">
        <v>3</v>
      </c>
      <c r="AJ236" s="313"/>
      <c r="AK236" s="313"/>
      <c r="AL236" s="313"/>
    </row>
    <row r="237" spans="1:38" s="136" customFormat="1" x14ac:dyDescent="0.65">
      <c r="A237" s="166"/>
      <c r="B237" s="166"/>
      <c r="C237" s="166"/>
      <c r="D237" s="308" t="s">
        <v>130</v>
      </c>
      <c r="E237" s="308"/>
      <c r="F237" s="308"/>
      <c r="G237" s="309"/>
      <c r="H237" s="309"/>
      <c r="I237" s="309"/>
      <c r="J237" s="309"/>
      <c r="K237" s="309"/>
      <c r="L237" s="309"/>
      <c r="M237" s="309"/>
      <c r="N237" s="309"/>
      <c r="O237" s="174"/>
      <c r="P237" s="168"/>
      <c r="Q237" s="315"/>
      <c r="R237" s="315"/>
      <c r="S237" s="315"/>
      <c r="T237" s="315"/>
      <c r="U237" s="159"/>
      <c r="V237" s="163" t="s">
        <v>14</v>
      </c>
      <c r="W237" s="313" t="s">
        <v>3</v>
      </c>
      <c r="X237" s="313"/>
      <c r="Y237" s="313"/>
      <c r="Z237" s="313"/>
      <c r="AA237" s="159"/>
      <c r="AB237" s="199" t="s">
        <v>14</v>
      </c>
      <c r="AC237" s="316"/>
      <c r="AD237" s="316"/>
      <c r="AE237" s="316"/>
      <c r="AF237" s="316"/>
      <c r="AG237" s="159"/>
      <c r="AH237" s="163" t="s">
        <v>14</v>
      </c>
      <c r="AI237" s="313" t="s">
        <v>3</v>
      </c>
      <c r="AJ237" s="313"/>
      <c r="AK237" s="313"/>
      <c r="AL237" s="313"/>
    </row>
    <row r="238" spans="1:38" s="136" customFormat="1" x14ac:dyDescent="0.65">
      <c r="A238" s="166"/>
      <c r="B238" s="166"/>
      <c r="C238" s="166"/>
      <c r="D238" s="308" t="s">
        <v>130</v>
      </c>
      <c r="E238" s="308"/>
      <c r="F238" s="308"/>
      <c r="G238" s="309"/>
      <c r="H238" s="309"/>
      <c r="I238" s="309"/>
      <c r="J238" s="309"/>
      <c r="K238" s="309"/>
      <c r="L238" s="309"/>
      <c r="M238" s="309"/>
      <c r="N238" s="309"/>
      <c r="O238" s="174"/>
      <c r="P238" s="168"/>
      <c r="Q238" s="315"/>
      <c r="R238" s="315"/>
      <c r="S238" s="315"/>
      <c r="T238" s="315"/>
      <c r="U238" s="159"/>
      <c r="V238" s="163" t="s">
        <v>14</v>
      </c>
      <c r="W238" s="313" t="s">
        <v>3</v>
      </c>
      <c r="X238" s="313"/>
      <c r="Y238" s="313"/>
      <c r="Z238" s="313"/>
      <c r="AA238" s="159"/>
      <c r="AB238" s="199" t="s">
        <v>14</v>
      </c>
      <c r="AC238" s="316"/>
      <c r="AD238" s="316"/>
      <c r="AE238" s="316"/>
      <c r="AF238" s="316"/>
      <c r="AG238" s="159"/>
      <c r="AH238" s="163" t="s">
        <v>14</v>
      </c>
      <c r="AI238" s="313" t="s">
        <v>3</v>
      </c>
      <c r="AJ238" s="313"/>
      <c r="AK238" s="313"/>
      <c r="AL238" s="313"/>
    </row>
    <row r="239" spans="1:38" s="136" customFormat="1" ht="14" thickBot="1" x14ac:dyDescent="0.8">
      <c r="A239" s="166"/>
      <c r="B239" s="166"/>
      <c r="C239" s="166"/>
      <c r="D239" s="166"/>
      <c r="E239" s="166"/>
      <c r="F239" s="310" t="s">
        <v>129</v>
      </c>
      <c r="G239" s="310"/>
      <c r="H239" s="310"/>
      <c r="I239" s="310"/>
      <c r="J239" s="310"/>
      <c r="K239" s="310"/>
      <c r="L239" s="310"/>
      <c r="M239" s="310"/>
      <c r="N239" s="310"/>
      <c r="O239" s="310"/>
      <c r="P239" s="168"/>
      <c r="Q239" s="318"/>
      <c r="R239" s="318"/>
      <c r="S239" s="318"/>
      <c r="T239" s="318"/>
      <c r="U239" s="159"/>
      <c r="V239" s="163" t="s">
        <v>14</v>
      </c>
      <c r="W239" s="332">
        <f>SUM(W235:Z238)</f>
        <v>0</v>
      </c>
      <c r="X239" s="332"/>
      <c r="Y239" s="332"/>
      <c r="Z239" s="332"/>
      <c r="AA239" s="159"/>
      <c r="AB239" s="199" t="s">
        <v>14</v>
      </c>
      <c r="AC239" s="345">
        <f>SUM(AC235:AF238)</f>
        <v>0</v>
      </c>
      <c r="AD239" s="345"/>
      <c r="AE239" s="345"/>
      <c r="AF239" s="345"/>
      <c r="AG239" s="159"/>
      <c r="AH239" s="163" t="s">
        <v>14</v>
      </c>
      <c r="AI239" s="334">
        <f>SUM(AI235:AL238)</f>
        <v>0</v>
      </c>
      <c r="AJ239" s="334"/>
      <c r="AK239" s="334"/>
      <c r="AL239" s="334"/>
    </row>
    <row r="240" spans="1:38" s="136" customFormat="1" ht="14" thickTop="1" x14ac:dyDescent="0.65">
      <c r="A240" s="166"/>
      <c r="B240" s="166"/>
      <c r="C240" s="166"/>
      <c r="D240" s="166"/>
      <c r="E240" s="166"/>
      <c r="F240" s="190"/>
      <c r="G240" s="190"/>
      <c r="H240" s="190"/>
      <c r="I240" s="190"/>
      <c r="J240" s="190"/>
      <c r="K240" s="190"/>
      <c r="L240" s="190"/>
      <c r="M240" s="190"/>
      <c r="N240" s="190"/>
      <c r="O240" s="190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  <c r="AA240" s="159"/>
      <c r="AB240" s="206"/>
      <c r="AC240" s="206"/>
      <c r="AD240" s="206"/>
      <c r="AE240" s="206"/>
      <c r="AF240" s="206"/>
      <c r="AG240" s="159"/>
      <c r="AH240" s="159"/>
      <c r="AI240" s="159"/>
      <c r="AJ240" s="159"/>
      <c r="AK240" s="159"/>
      <c r="AL240" s="159"/>
    </row>
    <row r="241" spans="1:38" s="136" customFormat="1" x14ac:dyDescent="0.65">
      <c r="A241" s="308" t="s">
        <v>88</v>
      </c>
      <c r="B241" s="308"/>
      <c r="C241" s="187" t="s">
        <v>131</v>
      </c>
      <c r="D241" s="166"/>
      <c r="E241" s="166"/>
      <c r="F241" s="166"/>
      <c r="G241" s="166"/>
      <c r="H241" s="166"/>
      <c r="I241" s="166"/>
      <c r="J241" s="166"/>
      <c r="K241" s="166"/>
      <c r="L241" s="166"/>
      <c r="M241" s="166"/>
      <c r="N241" s="166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  <c r="AB241" s="198"/>
      <c r="AC241" s="198"/>
      <c r="AD241" s="198"/>
      <c r="AE241" s="198"/>
      <c r="AF241" s="198"/>
      <c r="AG241" s="174"/>
      <c r="AH241" s="234"/>
      <c r="AI241" s="234"/>
      <c r="AJ241" s="234"/>
      <c r="AK241" s="234"/>
      <c r="AL241" s="234"/>
    </row>
    <row r="242" spans="1:38" s="136" customFormat="1" x14ac:dyDescent="0.65">
      <c r="A242" s="166"/>
      <c r="B242" s="166"/>
      <c r="C242" s="166"/>
      <c r="D242" s="308" t="s">
        <v>59</v>
      </c>
      <c r="E242" s="308"/>
      <c r="F242" s="308"/>
      <c r="G242" s="308"/>
      <c r="H242" s="308"/>
      <c r="I242" s="308"/>
      <c r="J242" s="308"/>
      <c r="K242" s="308"/>
      <c r="L242" s="166"/>
      <c r="M242" s="166"/>
      <c r="N242" s="166"/>
      <c r="O242" s="174"/>
      <c r="P242" s="168"/>
      <c r="Q242" s="315"/>
      <c r="R242" s="315"/>
      <c r="S242" s="315"/>
      <c r="T242" s="315"/>
      <c r="U242" s="159"/>
      <c r="V242" s="163" t="s">
        <v>14</v>
      </c>
      <c r="W242" s="313" t="s">
        <v>3</v>
      </c>
      <c r="X242" s="313"/>
      <c r="Y242" s="313"/>
      <c r="Z242" s="313"/>
      <c r="AA242" s="159"/>
      <c r="AB242" s="199" t="s">
        <v>14</v>
      </c>
      <c r="AC242" s="316"/>
      <c r="AD242" s="316"/>
      <c r="AE242" s="316"/>
      <c r="AF242" s="316"/>
      <c r="AG242" s="159"/>
      <c r="AH242" s="163" t="s">
        <v>14</v>
      </c>
      <c r="AI242" s="313" t="s">
        <v>3</v>
      </c>
      <c r="AJ242" s="313"/>
      <c r="AK242" s="313"/>
      <c r="AL242" s="313"/>
    </row>
    <row r="243" spans="1:38" s="136" customFormat="1" x14ac:dyDescent="0.65">
      <c r="A243" s="166"/>
      <c r="B243" s="166"/>
      <c r="C243" s="166"/>
      <c r="D243" s="308" t="s">
        <v>277</v>
      </c>
      <c r="E243" s="308"/>
      <c r="F243" s="308"/>
      <c r="G243" s="308"/>
      <c r="H243" s="308"/>
      <c r="I243" s="166"/>
      <c r="J243" s="166"/>
      <c r="K243" s="166"/>
      <c r="L243" s="166"/>
      <c r="M243" s="166"/>
      <c r="N243" s="166"/>
      <c r="O243" s="174"/>
      <c r="P243" s="168"/>
      <c r="Q243" s="315"/>
      <c r="R243" s="315"/>
      <c r="S243" s="315"/>
      <c r="T243" s="315"/>
      <c r="U243" s="159"/>
      <c r="V243" s="163" t="s">
        <v>14</v>
      </c>
      <c r="W243" s="313" t="s">
        <v>3</v>
      </c>
      <c r="X243" s="313"/>
      <c r="Y243" s="313"/>
      <c r="Z243" s="313"/>
      <c r="AA243" s="159"/>
      <c r="AB243" s="199" t="s">
        <v>14</v>
      </c>
      <c r="AC243" s="316"/>
      <c r="AD243" s="316"/>
      <c r="AE243" s="316"/>
      <c r="AF243" s="316"/>
      <c r="AG243" s="159"/>
      <c r="AH243" s="163" t="s">
        <v>14</v>
      </c>
      <c r="AI243" s="313" t="s">
        <v>3</v>
      </c>
      <c r="AJ243" s="313"/>
      <c r="AK243" s="313"/>
      <c r="AL243" s="313"/>
    </row>
    <row r="244" spans="1:38" s="136" customFormat="1" x14ac:dyDescent="0.65">
      <c r="A244" s="166"/>
      <c r="B244" s="166"/>
      <c r="C244" s="166"/>
      <c r="D244" s="308" t="s">
        <v>130</v>
      </c>
      <c r="E244" s="308"/>
      <c r="F244" s="308"/>
      <c r="G244" s="309"/>
      <c r="H244" s="309"/>
      <c r="I244" s="309"/>
      <c r="J244" s="309"/>
      <c r="K244" s="309"/>
      <c r="L244" s="309"/>
      <c r="M244" s="309"/>
      <c r="N244" s="309"/>
      <c r="O244" s="174"/>
      <c r="P244" s="168"/>
      <c r="Q244" s="315"/>
      <c r="R244" s="315"/>
      <c r="S244" s="315"/>
      <c r="T244" s="315"/>
      <c r="U244" s="159"/>
      <c r="V244" s="163" t="s">
        <v>14</v>
      </c>
      <c r="W244" s="313" t="s">
        <v>3</v>
      </c>
      <c r="X244" s="313"/>
      <c r="Y244" s="313"/>
      <c r="Z244" s="313"/>
      <c r="AA244" s="159"/>
      <c r="AB244" s="199" t="s">
        <v>14</v>
      </c>
      <c r="AC244" s="316"/>
      <c r="AD244" s="316"/>
      <c r="AE244" s="316"/>
      <c r="AF244" s="316"/>
      <c r="AG244" s="159"/>
      <c r="AH244" s="163" t="s">
        <v>14</v>
      </c>
      <c r="AI244" s="313" t="s">
        <v>3</v>
      </c>
      <c r="AJ244" s="313"/>
      <c r="AK244" s="313"/>
      <c r="AL244" s="313"/>
    </row>
    <row r="245" spans="1:38" s="136" customFormat="1" x14ac:dyDescent="0.65">
      <c r="A245" s="166"/>
      <c r="B245" s="166"/>
      <c r="C245" s="166"/>
      <c r="D245" s="308" t="s">
        <v>130</v>
      </c>
      <c r="E245" s="308"/>
      <c r="F245" s="308"/>
      <c r="G245" s="309"/>
      <c r="H245" s="309"/>
      <c r="I245" s="309"/>
      <c r="J245" s="309"/>
      <c r="K245" s="309"/>
      <c r="L245" s="309"/>
      <c r="M245" s="309"/>
      <c r="N245" s="309"/>
      <c r="O245" s="174"/>
      <c r="P245" s="168"/>
      <c r="Q245" s="315"/>
      <c r="R245" s="315"/>
      <c r="S245" s="315"/>
      <c r="T245" s="315"/>
      <c r="U245" s="159"/>
      <c r="V245" s="163" t="s">
        <v>14</v>
      </c>
      <c r="W245" s="313" t="s">
        <v>3</v>
      </c>
      <c r="X245" s="313"/>
      <c r="Y245" s="313"/>
      <c r="Z245" s="313"/>
      <c r="AA245" s="159"/>
      <c r="AB245" s="199" t="s">
        <v>14</v>
      </c>
      <c r="AC245" s="316"/>
      <c r="AD245" s="316"/>
      <c r="AE245" s="316"/>
      <c r="AF245" s="316"/>
      <c r="AG245" s="159"/>
      <c r="AH245" s="163" t="s">
        <v>14</v>
      </c>
      <c r="AI245" s="313" t="s">
        <v>3</v>
      </c>
      <c r="AJ245" s="313"/>
      <c r="AK245" s="313"/>
      <c r="AL245" s="313"/>
    </row>
    <row r="246" spans="1:38" s="136" customFormat="1" ht="14" thickBot="1" x14ac:dyDescent="0.8">
      <c r="A246" s="166"/>
      <c r="B246" s="166"/>
      <c r="C246" s="166"/>
      <c r="D246" s="174"/>
      <c r="E246" s="174"/>
      <c r="F246" s="174"/>
      <c r="G246" s="174"/>
      <c r="H246" s="174"/>
      <c r="I246" s="174"/>
      <c r="J246" s="174"/>
      <c r="K246" s="310" t="s">
        <v>132</v>
      </c>
      <c r="L246" s="310"/>
      <c r="M246" s="310"/>
      <c r="N246" s="310"/>
      <c r="O246" s="310"/>
      <c r="P246" s="168"/>
      <c r="Q246" s="318"/>
      <c r="R246" s="318"/>
      <c r="S246" s="318"/>
      <c r="T246" s="318"/>
      <c r="U246" s="159"/>
      <c r="V246" s="163" t="s">
        <v>14</v>
      </c>
      <c r="W246" s="332">
        <f>SUM(W242:Z245)</f>
        <v>0</v>
      </c>
      <c r="X246" s="332"/>
      <c r="Y246" s="332"/>
      <c r="Z246" s="332"/>
      <c r="AA246" s="159"/>
      <c r="AB246" s="199" t="s">
        <v>14</v>
      </c>
      <c r="AC246" s="345">
        <f>SUM(AC242:AF245)</f>
        <v>0</v>
      </c>
      <c r="AD246" s="345"/>
      <c r="AE246" s="345"/>
      <c r="AF246" s="345"/>
      <c r="AG246" s="159"/>
      <c r="AH246" s="163" t="s">
        <v>14</v>
      </c>
      <c r="AI246" s="334">
        <f>SUM(AI242:AL245)</f>
        <v>0</v>
      </c>
      <c r="AJ246" s="334"/>
      <c r="AK246" s="334"/>
      <c r="AL246" s="334"/>
    </row>
    <row r="247" spans="1:38" s="136" customFormat="1" ht="14" thickTop="1" x14ac:dyDescent="0.65">
      <c r="A247" s="166"/>
      <c r="B247" s="166"/>
      <c r="C247" s="166"/>
      <c r="D247" s="166"/>
      <c r="E247" s="166"/>
      <c r="F247" s="166"/>
      <c r="G247" s="166"/>
      <c r="H247" s="166"/>
      <c r="I247" s="166"/>
      <c r="J247" s="166"/>
      <c r="K247" s="166"/>
      <c r="L247" s="166"/>
      <c r="M247" s="166"/>
      <c r="N247" s="166"/>
      <c r="O247" s="166"/>
      <c r="P247" s="166"/>
      <c r="Q247" s="166"/>
      <c r="R247" s="166"/>
      <c r="S247" s="166"/>
      <c r="T247" s="166"/>
      <c r="U247" s="166"/>
      <c r="V247" s="166"/>
      <c r="W247" s="166"/>
      <c r="X247" s="166"/>
      <c r="Y247" s="166"/>
      <c r="Z247" s="166"/>
      <c r="AA247" s="166"/>
      <c r="AB247" s="200"/>
      <c r="AC247" s="200"/>
      <c r="AD247" s="200"/>
      <c r="AE247" s="200"/>
      <c r="AF247" s="200"/>
      <c r="AG247" s="166"/>
      <c r="AH247" s="232"/>
      <c r="AI247" s="232"/>
      <c r="AJ247" s="232"/>
      <c r="AK247" s="232"/>
      <c r="AL247" s="232"/>
    </row>
    <row r="248" spans="1:38" s="136" customFormat="1" x14ac:dyDescent="0.65">
      <c r="A248" s="308" t="s">
        <v>103</v>
      </c>
      <c r="B248" s="308"/>
      <c r="C248" s="187" t="s">
        <v>58</v>
      </c>
      <c r="D248" s="166"/>
      <c r="E248" s="166"/>
      <c r="F248" s="166"/>
      <c r="G248" s="166"/>
      <c r="H248" s="166"/>
      <c r="I248" s="166"/>
      <c r="J248" s="166"/>
      <c r="K248" s="166"/>
      <c r="L248" s="166"/>
      <c r="M248" s="166"/>
      <c r="N248" s="166"/>
      <c r="O248" s="174"/>
      <c r="P248" s="174"/>
      <c r="Q248" s="174"/>
      <c r="R248" s="174"/>
      <c r="S248" s="174"/>
      <c r="T248" s="174"/>
      <c r="U248" s="174"/>
      <c r="V248" s="174"/>
      <c r="W248" s="174"/>
      <c r="X248" s="174"/>
      <c r="Y248" s="174"/>
      <c r="Z248" s="174"/>
      <c r="AA248" s="174"/>
      <c r="AB248" s="198"/>
      <c r="AC248" s="198"/>
      <c r="AD248" s="198"/>
      <c r="AE248" s="198"/>
      <c r="AF248" s="198"/>
      <c r="AG248" s="174"/>
      <c r="AH248" s="234"/>
      <c r="AI248" s="234"/>
      <c r="AJ248" s="234"/>
      <c r="AK248" s="234"/>
      <c r="AL248" s="234"/>
    </row>
    <row r="249" spans="1:38" s="136" customFormat="1" x14ac:dyDescent="0.65">
      <c r="A249" s="166"/>
      <c r="B249" s="166"/>
      <c r="C249" s="166"/>
      <c r="D249" s="308" t="s">
        <v>60</v>
      </c>
      <c r="E249" s="308"/>
      <c r="F249" s="308"/>
      <c r="G249" s="308"/>
      <c r="H249" s="308"/>
      <c r="I249" s="308"/>
      <c r="J249" s="308"/>
      <c r="K249" s="308"/>
      <c r="L249" s="166"/>
      <c r="M249" s="166"/>
      <c r="N249" s="166"/>
      <c r="O249" s="174"/>
      <c r="P249" s="168"/>
      <c r="Q249" s="315"/>
      <c r="R249" s="315"/>
      <c r="S249" s="315"/>
      <c r="T249" s="315"/>
      <c r="U249" s="159"/>
      <c r="V249" s="163" t="s">
        <v>14</v>
      </c>
      <c r="W249" s="313" t="s">
        <v>3</v>
      </c>
      <c r="X249" s="313"/>
      <c r="Y249" s="313"/>
      <c r="Z249" s="313"/>
      <c r="AA249" s="159"/>
      <c r="AB249" s="199" t="s">
        <v>14</v>
      </c>
      <c r="AC249" s="316"/>
      <c r="AD249" s="316"/>
      <c r="AE249" s="316"/>
      <c r="AF249" s="316"/>
      <c r="AG249" s="159"/>
      <c r="AH249" s="163" t="s">
        <v>14</v>
      </c>
      <c r="AI249" s="313" t="s">
        <v>3</v>
      </c>
      <c r="AJ249" s="313"/>
      <c r="AK249" s="313"/>
      <c r="AL249" s="313"/>
    </row>
    <row r="250" spans="1:38" s="136" customFormat="1" x14ac:dyDescent="0.65">
      <c r="A250" s="166"/>
      <c r="B250" s="166"/>
      <c r="C250" s="166"/>
      <c r="D250" s="308" t="s">
        <v>61</v>
      </c>
      <c r="E250" s="308"/>
      <c r="F250" s="308"/>
      <c r="G250" s="308"/>
      <c r="H250" s="308"/>
      <c r="I250" s="308"/>
      <c r="J250" s="308"/>
      <c r="K250" s="308"/>
      <c r="L250" s="166"/>
      <c r="M250" s="166"/>
      <c r="N250" s="166"/>
      <c r="O250" s="174"/>
      <c r="P250" s="168"/>
      <c r="Q250" s="315"/>
      <c r="R250" s="315"/>
      <c r="S250" s="315"/>
      <c r="T250" s="315"/>
      <c r="U250" s="159"/>
      <c r="V250" s="163" t="s">
        <v>14</v>
      </c>
      <c r="W250" s="313" t="s">
        <v>3</v>
      </c>
      <c r="X250" s="313"/>
      <c r="Y250" s="313"/>
      <c r="Z250" s="313"/>
      <c r="AA250" s="159"/>
      <c r="AB250" s="199" t="s">
        <v>14</v>
      </c>
      <c r="AC250" s="316"/>
      <c r="AD250" s="316"/>
      <c r="AE250" s="316"/>
      <c r="AF250" s="316"/>
      <c r="AG250" s="159"/>
      <c r="AH250" s="163" t="s">
        <v>14</v>
      </c>
      <c r="AI250" s="313" t="s">
        <v>3</v>
      </c>
      <c r="AJ250" s="313"/>
      <c r="AK250" s="313"/>
      <c r="AL250" s="313"/>
    </row>
    <row r="251" spans="1:38" s="136" customFormat="1" x14ac:dyDescent="0.65">
      <c r="A251" s="166"/>
      <c r="B251" s="166"/>
      <c r="C251" s="166"/>
      <c r="D251" s="308" t="s">
        <v>62</v>
      </c>
      <c r="E251" s="308"/>
      <c r="F251" s="308"/>
      <c r="G251" s="308"/>
      <c r="H251" s="308"/>
      <c r="I251" s="308"/>
      <c r="J251" s="308"/>
      <c r="K251" s="308"/>
      <c r="L251" s="166"/>
      <c r="M251" s="166"/>
      <c r="N251" s="166"/>
      <c r="O251" s="174"/>
      <c r="P251" s="168"/>
      <c r="Q251" s="315"/>
      <c r="R251" s="315"/>
      <c r="S251" s="315"/>
      <c r="T251" s="315"/>
      <c r="U251" s="159"/>
      <c r="V251" s="163" t="s">
        <v>14</v>
      </c>
      <c r="W251" s="313" t="s">
        <v>3</v>
      </c>
      <c r="X251" s="313"/>
      <c r="Y251" s="313"/>
      <c r="Z251" s="313"/>
      <c r="AA251" s="159"/>
      <c r="AB251" s="199" t="s">
        <v>14</v>
      </c>
      <c r="AC251" s="316"/>
      <c r="AD251" s="316"/>
      <c r="AE251" s="316"/>
      <c r="AF251" s="316"/>
      <c r="AG251" s="159"/>
      <c r="AH251" s="163" t="s">
        <v>14</v>
      </c>
      <c r="AI251" s="313" t="s">
        <v>3</v>
      </c>
      <c r="AJ251" s="313"/>
      <c r="AK251" s="313"/>
      <c r="AL251" s="313"/>
    </row>
    <row r="252" spans="1:38" s="136" customFormat="1" x14ac:dyDescent="0.65">
      <c r="A252" s="166"/>
      <c r="B252" s="166"/>
      <c r="C252" s="166"/>
      <c r="D252" s="308" t="s">
        <v>63</v>
      </c>
      <c r="E252" s="308"/>
      <c r="F252" s="308"/>
      <c r="G252" s="308"/>
      <c r="H252" s="308"/>
      <c r="I252" s="308"/>
      <c r="J252" s="308"/>
      <c r="K252" s="308"/>
      <c r="L252" s="166"/>
      <c r="M252" s="166"/>
      <c r="N252" s="166"/>
      <c r="O252" s="174"/>
      <c r="P252" s="168"/>
      <c r="Q252" s="315"/>
      <c r="R252" s="315"/>
      <c r="S252" s="315"/>
      <c r="T252" s="315"/>
      <c r="U252" s="159"/>
      <c r="V252" s="163" t="s">
        <v>14</v>
      </c>
      <c r="W252" s="313" t="s">
        <v>3</v>
      </c>
      <c r="X252" s="313"/>
      <c r="Y252" s="313"/>
      <c r="Z252" s="313"/>
      <c r="AA252" s="159"/>
      <c r="AB252" s="199" t="s">
        <v>14</v>
      </c>
      <c r="AC252" s="316"/>
      <c r="AD252" s="316"/>
      <c r="AE252" s="316"/>
      <c r="AF252" s="316"/>
      <c r="AG252" s="159"/>
      <c r="AH252" s="163" t="s">
        <v>14</v>
      </c>
      <c r="AI252" s="313" t="s">
        <v>3</v>
      </c>
      <c r="AJ252" s="313"/>
      <c r="AK252" s="313"/>
      <c r="AL252" s="313"/>
    </row>
    <row r="253" spans="1:38" s="136" customFormat="1" x14ac:dyDescent="0.65">
      <c r="A253" s="166"/>
      <c r="B253" s="166"/>
      <c r="C253" s="166"/>
      <c r="D253" s="308" t="s">
        <v>64</v>
      </c>
      <c r="E253" s="308"/>
      <c r="F253" s="308"/>
      <c r="G253" s="308"/>
      <c r="H253" s="308"/>
      <c r="I253" s="308"/>
      <c r="J253" s="308"/>
      <c r="K253" s="308"/>
      <c r="L253" s="166"/>
      <c r="M253" s="166"/>
      <c r="N253" s="166"/>
      <c r="O253" s="174"/>
      <c r="P253" s="168"/>
      <c r="Q253" s="315"/>
      <c r="R253" s="315"/>
      <c r="S253" s="315"/>
      <c r="T253" s="315"/>
      <c r="U253" s="159"/>
      <c r="V253" s="163" t="s">
        <v>14</v>
      </c>
      <c r="W253" s="313" t="s">
        <v>3</v>
      </c>
      <c r="X253" s="313"/>
      <c r="Y253" s="313"/>
      <c r="Z253" s="313"/>
      <c r="AA253" s="159"/>
      <c r="AB253" s="199" t="s">
        <v>14</v>
      </c>
      <c r="AC253" s="316"/>
      <c r="AD253" s="316"/>
      <c r="AE253" s="316"/>
      <c r="AF253" s="316"/>
      <c r="AG253" s="159"/>
      <c r="AH253" s="163" t="s">
        <v>14</v>
      </c>
      <c r="AI253" s="313" t="s">
        <v>3</v>
      </c>
      <c r="AJ253" s="313"/>
      <c r="AK253" s="313"/>
      <c r="AL253" s="313"/>
    </row>
    <row r="254" spans="1:38" s="136" customFormat="1" x14ac:dyDescent="0.65">
      <c r="A254" s="166"/>
      <c r="B254" s="166"/>
      <c r="C254" s="166"/>
      <c r="D254" s="308" t="s">
        <v>130</v>
      </c>
      <c r="E254" s="308"/>
      <c r="F254" s="308"/>
      <c r="G254" s="309"/>
      <c r="H254" s="309"/>
      <c r="I254" s="309"/>
      <c r="J254" s="309"/>
      <c r="K254" s="309"/>
      <c r="L254" s="309"/>
      <c r="M254" s="309"/>
      <c r="N254" s="309"/>
      <c r="O254" s="174"/>
      <c r="P254" s="168"/>
      <c r="Q254" s="315"/>
      <c r="R254" s="315"/>
      <c r="S254" s="315"/>
      <c r="T254" s="315"/>
      <c r="U254" s="159"/>
      <c r="V254" s="163" t="s">
        <v>14</v>
      </c>
      <c r="W254" s="313" t="s">
        <v>3</v>
      </c>
      <c r="X254" s="313"/>
      <c r="Y254" s="313"/>
      <c r="Z254" s="313"/>
      <c r="AA254" s="159"/>
      <c r="AB254" s="199" t="s">
        <v>14</v>
      </c>
      <c r="AC254" s="316"/>
      <c r="AD254" s="316"/>
      <c r="AE254" s="316"/>
      <c r="AF254" s="316"/>
      <c r="AG254" s="159"/>
      <c r="AH254" s="163" t="s">
        <v>14</v>
      </c>
      <c r="AI254" s="313" t="s">
        <v>3</v>
      </c>
      <c r="AJ254" s="313"/>
      <c r="AK254" s="313"/>
      <c r="AL254" s="313"/>
    </row>
    <row r="255" spans="1:38" s="136" customFormat="1" x14ac:dyDescent="0.65">
      <c r="A255" s="166"/>
      <c r="B255" s="166"/>
      <c r="C255" s="166"/>
      <c r="D255" s="308" t="s">
        <v>130</v>
      </c>
      <c r="E255" s="308"/>
      <c r="F255" s="308"/>
      <c r="G255" s="309"/>
      <c r="H255" s="309"/>
      <c r="I255" s="309"/>
      <c r="J255" s="309"/>
      <c r="K255" s="309"/>
      <c r="L255" s="309"/>
      <c r="M255" s="309"/>
      <c r="N255" s="309"/>
      <c r="O255" s="174"/>
      <c r="P255" s="168"/>
      <c r="Q255" s="315"/>
      <c r="R255" s="315"/>
      <c r="S255" s="315"/>
      <c r="T255" s="315"/>
      <c r="U255" s="159"/>
      <c r="V255" s="163" t="s">
        <v>14</v>
      </c>
      <c r="W255" s="313" t="s">
        <v>3</v>
      </c>
      <c r="X255" s="313"/>
      <c r="Y255" s="313"/>
      <c r="Z255" s="313"/>
      <c r="AA255" s="159"/>
      <c r="AB255" s="199" t="s">
        <v>14</v>
      </c>
      <c r="AC255" s="316"/>
      <c r="AD255" s="316"/>
      <c r="AE255" s="316"/>
      <c r="AF255" s="316"/>
      <c r="AG255" s="159"/>
      <c r="AH255" s="163" t="s">
        <v>14</v>
      </c>
      <c r="AI255" s="313" t="s">
        <v>3</v>
      </c>
      <c r="AJ255" s="313"/>
      <c r="AK255" s="313"/>
      <c r="AL255" s="313"/>
    </row>
    <row r="256" spans="1:38" s="136" customFormat="1" x14ac:dyDescent="0.65">
      <c r="A256" s="166"/>
      <c r="B256" s="166"/>
      <c r="C256" s="166"/>
      <c r="D256" s="308" t="s">
        <v>130</v>
      </c>
      <c r="E256" s="308"/>
      <c r="F256" s="308"/>
      <c r="G256" s="309"/>
      <c r="H256" s="309"/>
      <c r="I256" s="309"/>
      <c r="J256" s="309"/>
      <c r="K256" s="309"/>
      <c r="L256" s="309"/>
      <c r="M256" s="309"/>
      <c r="N256" s="309"/>
      <c r="O256" s="174"/>
      <c r="P256" s="168"/>
      <c r="Q256" s="315"/>
      <c r="R256" s="315"/>
      <c r="S256" s="315"/>
      <c r="T256" s="315"/>
      <c r="U256" s="159"/>
      <c r="V256" s="163" t="s">
        <v>14</v>
      </c>
      <c r="W256" s="313" t="s">
        <v>3</v>
      </c>
      <c r="X256" s="313"/>
      <c r="Y256" s="313"/>
      <c r="Z256" s="313"/>
      <c r="AA256" s="159"/>
      <c r="AB256" s="199" t="s">
        <v>14</v>
      </c>
      <c r="AC256" s="316"/>
      <c r="AD256" s="316"/>
      <c r="AE256" s="316"/>
      <c r="AF256" s="316"/>
      <c r="AG256" s="159"/>
      <c r="AH256" s="163" t="s">
        <v>14</v>
      </c>
      <c r="AI256" s="313" t="s">
        <v>3</v>
      </c>
      <c r="AJ256" s="313"/>
      <c r="AK256" s="313"/>
      <c r="AL256" s="313"/>
    </row>
    <row r="257" spans="1:38" s="136" customFormat="1" ht="14" thickBot="1" x14ac:dyDescent="0.8">
      <c r="A257" s="166"/>
      <c r="B257" s="166"/>
      <c r="C257" s="166"/>
      <c r="D257" s="166"/>
      <c r="E257" s="166"/>
      <c r="F257" s="166"/>
      <c r="G257" s="166"/>
      <c r="H257" s="166"/>
      <c r="I257" s="166"/>
      <c r="J257" s="166"/>
      <c r="K257" s="310" t="s">
        <v>65</v>
      </c>
      <c r="L257" s="310"/>
      <c r="M257" s="310"/>
      <c r="N257" s="310"/>
      <c r="O257" s="310"/>
      <c r="P257" s="168"/>
      <c r="Q257" s="318"/>
      <c r="R257" s="318"/>
      <c r="S257" s="318"/>
      <c r="T257" s="318"/>
      <c r="U257" s="159"/>
      <c r="V257" s="163" t="s">
        <v>14</v>
      </c>
      <c r="W257" s="332">
        <f>SUM(W249:Z256)</f>
        <v>0</v>
      </c>
      <c r="X257" s="332"/>
      <c r="Y257" s="332"/>
      <c r="Z257" s="332"/>
      <c r="AA257" s="159"/>
      <c r="AB257" s="199" t="s">
        <v>14</v>
      </c>
      <c r="AC257" s="345">
        <f>SUM(AC249:AF256)</f>
        <v>0</v>
      </c>
      <c r="AD257" s="345"/>
      <c r="AE257" s="345"/>
      <c r="AF257" s="345"/>
      <c r="AG257" s="159"/>
      <c r="AH257" s="163" t="s">
        <v>14</v>
      </c>
      <c r="AI257" s="334">
        <f>SUM(AI249:AL256)</f>
        <v>0</v>
      </c>
      <c r="AJ257" s="334"/>
      <c r="AK257" s="334"/>
      <c r="AL257" s="334"/>
    </row>
    <row r="258" spans="1:38" s="136" customFormat="1" ht="14" thickTop="1" x14ac:dyDescent="0.65">
      <c r="A258" s="166"/>
      <c r="B258" s="166"/>
      <c r="C258" s="166"/>
      <c r="D258" s="166"/>
      <c r="E258" s="166"/>
      <c r="F258" s="166"/>
      <c r="G258" s="166"/>
      <c r="H258" s="166"/>
      <c r="I258" s="166"/>
      <c r="J258" s="166"/>
      <c r="K258" s="166"/>
      <c r="L258" s="166"/>
      <c r="M258" s="166"/>
      <c r="N258" s="166"/>
      <c r="O258" s="166"/>
      <c r="P258" s="166"/>
      <c r="Q258" s="166"/>
      <c r="R258" s="166"/>
      <c r="S258" s="166"/>
      <c r="T258" s="166"/>
      <c r="U258" s="166"/>
      <c r="V258" s="166"/>
      <c r="W258" s="166"/>
      <c r="X258" s="166"/>
      <c r="Y258" s="166"/>
      <c r="Z258" s="166"/>
      <c r="AA258" s="166"/>
      <c r="AB258" s="200"/>
      <c r="AC258" s="200"/>
      <c r="AD258" s="200"/>
      <c r="AE258" s="200"/>
      <c r="AF258" s="200"/>
      <c r="AG258" s="166"/>
      <c r="AH258" s="232"/>
      <c r="AI258" s="232"/>
      <c r="AJ258" s="232"/>
      <c r="AK258" s="232"/>
      <c r="AL258" s="232"/>
    </row>
    <row r="259" spans="1:38" s="136" customFormat="1" x14ac:dyDescent="0.65">
      <c r="A259" s="308" t="s">
        <v>104</v>
      </c>
      <c r="B259" s="308"/>
      <c r="C259" s="329" t="s">
        <v>284</v>
      </c>
      <c r="D259" s="329"/>
      <c r="E259" s="329"/>
      <c r="F259" s="329"/>
      <c r="G259" s="329"/>
      <c r="H259" s="329"/>
      <c r="I259" s="329"/>
      <c r="J259" s="329"/>
      <c r="K259" s="329"/>
      <c r="L259" s="329"/>
      <c r="M259" s="166"/>
      <c r="N259" s="166"/>
      <c r="O259" s="174"/>
      <c r="P259" s="174"/>
      <c r="Q259" s="174"/>
      <c r="R259" s="174"/>
      <c r="S259" s="174"/>
      <c r="T259" s="174"/>
      <c r="U259" s="174"/>
      <c r="V259" s="174"/>
      <c r="W259" s="174"/>
      <c r="X259" s="174"/>
      <c r="Y259" s="174"/>
      <c r="Z259" s="174"/>
      <c r="AA259" s="174"/>
      <c r="AB259" s="198"/>
      <c r="AC259" s="198"/>
      <c r="AD259" s="198"/>
      <c r="AE259" s="198"/>
      <c r="AF259" s="198"/>
      <c r="AG259" s="174"/>
      <c r="AH259" s="234"/>
      <c r="AI259" s="234"/>
      <c r="AJ259" s="234"/>
      <c r="AK259" s="234"/>
      <c r="AL259" s="234"/>
    </row>
    <row r="260" spans="1:38" s="136" customFormat="1" x14ac:dyDescent="0.65">
      <c r="A260" s="166"/>
      <c r="B260" s="166"/>
      <c r="C260" s="166"/>
      <c r="D260" s="308" t="s">
        <v>285</v>
      </c>
      <c r="E260" s="308"/>
      <c r="F260" s="308"/>
      <c r="G260" s="308"/>
      <c r="H260" s="308"/>
      <c r="I260" s="308"/>
      <c r="J260" s="308"/>
      <c r="K260" s="308"/>
      <c r="L260" s="166"/>
      <c r="M260" s="166"/>
      <c r="N260" s="166"/>
      <c r="O260" s="174"/>
      <c r="P260" s="168"/>
      <c r="Q260" s="315"/>
      <c r="R260" s="315"/>
      <c r="S260" s="315"/>
      <c r="T260" s="315"/>
      <c r="U260" s="159"/>
      <c r="V260" s="163" t="s">
        <v>14</v>
      </c>
      <c r="W260" s="313" t="s">
        <v>3</v>
      </c>
      <c r="X260" s="313"/>
      <c r="Y260" s="313"/>
      <c r="Z260" s="313"/>
      <c r="AA260" s="159"/>
      <c r="AB260" s="199" t="s">
        <v>14</v>
      </c>
      <c r="AC260" s="316"/>
      <c r="AD260" s="316"/>
      <c r="AE260" s="316"/>
      <c r="AF260" s="316"/>
      <c r="AG260" s="159"/>
      <c r="AH260" s="163" t="s">
        <v>14</v>
      </c>
      <c r="AI260" s="313" t="s">
        <v>3</v>
      </c>
      <c r="AJ260" s="313"/>
      <c r="AK260" s="313"/>
      <c r="AL260" s="313"/>
    </row>
    <row r="261" spans="1:38" s="136" customFormat="1" x14ac:dyDescent="0.65">
      <c r="A261" s="166"/>
      <c r="B261" s="166"/>
      <c r="C261" s="166"/>
      <c r="D261" s="308" t="s">
        <v>130</v>
      </c>
      <c r="E261" s="308"/>
      <c r="F261" s="308"/>
      <c r="G261" s="309" t="s">
        <v>411</v>
      </c>
      <c r="H261" s="309"/>
      <c r="I261" s="309"/>
      <c r="J261" s="309"/>
      <c r="K261" s="309"/>
      <c r="L261" s="309"/>
      <c r="M261" s="309"/>
      <c r="N261" s="309"/>
      <c r="O261" s="174"/>
      <c r="P261" s="168"/>
      <c r="Q261" s="315"/>
      <c r="R261" s="315"/>
      <c r="S261" s="315"/>
      <c r="T261" s="315"/>
      <c r="U261" s="159"/>
      <c r="V261" s="163" t="s">
        <v>14</v>
      </c>
      <c r="W261" s="313" t="s">
        <v>3</v>
      </c>
      <c r="X261" s="313"/>
      <c r="Y261" s="313"/>
      <c r="Z261" s="313"/>
      <c r="AA261" s="159"/>
      <c r="AB261" s="199" t="s">
        <v>14</v>
      </c>
      <c r="AC261" s="316"/>
      <c r="AD261" s="316"/>
      <c r="AE261" s="316"/>
      <c r="AF261" s="316"/>
      <c r="AG261" s="159"/>
      <c r="AH261" s="163" t="s">
        <v>14</v>
      </c>
      <c r="AI261" s="313" t="s">
        <v>3</v>
      </c>
      <c r="AJ261" s="313"/>
      <c r="AK261" s="313"/>
      <c r="AL261" s="313"/>
    </row>
    <row r="262" spans="1:38" s="136" customFormat="1" x14ac:dyDescent="0.65">
      <c r="A262" s="166"/>
      <c r="B262" s="166"/>
      <c r="C262" s="166"/>
      <c r="D262" s="308" t="s">
        <v>130</v>
      </c>
      <c r="E262" s="308"/>
      <c r="F262" s="308"/>
      <c r="G262" s="309"/>
      <c r="H262" s="309"/>
      <c r="I262" s="309"/>
      <c r="J262" s="309"/>
      <c r="K262" s="309"/>
      <c r="L262" s="309"/>
      <c r="M262" s="309"/>
      <c r="N262" s="309"/>
      <c r="O262" s="174"/>
      <c r="P262" s="168"/>
      <c r="Q262" s="315"/>
      <c r="R262" s="315"/>
      <c r="S262" s="315"/>
      <c r="T262" s="315"/>
      <c r="U262" s="159"/>
      <c r="V262" s="163" t="s">
        <v>14</v>
      </c>
      <c r="W262" s="313" t="s">
        <v>3</v>
      </c>
      <c r="X262" s="313"/>
      <c r="Y262" s="313"/>
      <c r="Z262" s="313"/>
      <c r="AA262" s="159"/>
      <c r="AB262" s="199" t="s">
        <v>14</v>
      </c>
      <c r="AC262" s="316"/>
      <c r="AD262" s="316"/>
      <c r="AE262" s="316"/>
      <c r="AF262" s="316"/>
      <c r="AG262" s="159"/>
      <c r="AH262" s="163" t="s">
        <v>14</v>
      </c>
      <c r="AI262" s="313" t="s">
        <v>3</v>
      </c>
      <c r="AJ262" s="313"/>
      <c r="AK262" s="313"/>
      <c r="AL262" s="313"/>
    </row>
    <row r="263" spans="1:38" s="136" customFormat="1" x14ac:dyDescent="0.65">
      <c r="A263" s="166"/>
      <c r="B263" s="166"/>
      <c r="C263" s="166"/>
      <c r="D263" s="308" t="s">
        <v>130</v>
      </c>
      <c r="E263" s="308"/>
      <c r="F263" s="308"/>
      <c r="G263" s="309"/>
      <c r="H263" s="309"/>
      <c r="I263" s="309"/>
      <c r="J263" s="309"/>
      <c r="K263" s="309"/>
      <c r="L263" s="309"/>
      <c r="M263" s="309"/>
      <c r="N263" s="309"/>
      <c r="O263" s="174"/>
      <c r="P263" s="168"/>
      <c r="Q263" s="315"/>
      <c r="R263" s="315"/>
      <c r="S263" s="315"/>
      <c r="T263" s="315"/>
      <c r="U263" s="159"/>
      <c r="V263" s="163" t="s">
        <v>14</v>
      </c>
      <c r="W263" s="313" t="s">
        <v>3</v>
      </c>
      <c r="X263" s="313"/>
      <c r="Y263" s="313"/>
      <c r="Z263" s="313"/>
      <c r="AA263" s="159"/>
      <c r="AB263" s="199" t="s">
        <v>14</v>
      </c>
      <c r="AC263" s="316"/>
      <c r="AD263" s="316"/>
      <c r="AE263" s="316"/>
      <c r="AF263" s="316"/>
      <c r="AG263" s="159"/>
      <c r="AH263" s="163" t="s">
        <v>14</v>
      </c>
      <c r="AI263" s="313" t="s">
        <v>3</v>
      </c>
      <c r="AJ263" s="313"/>
      <c r="AK263" s="313"/>
      <c r="AL263" s="313"/>
    </row>
    <row r="264" spans="1:38" s="136" customFormat="1" ht="14" thickBot="1" x14ac:dyDescent="0.8">
      <c r="A264" s="166"/>
      <c r="B264" s="166"/>
      <c r="C264" s="166"/>
      <c r="D264" s="166"/>
      <c r="E264" s="166"/>
      <c r="F264" s="166"/>
      <c r="G264" s="166"/>
      <c r="H264" s="310" t="s">
        <v>133</v>
      </c>
      <c r="I264" s="310"/>
      <c r="J264" s="310"/>
      <c r="K264" s="310"/>
      <c r="L264" s="310"/>
      <c r="M264" s="310"/>
      <c r="N264" s="310"/>
      <c r="O264" s="310"/>
      <c r="P264" s="168"/>
      <c r="Q264" s="318"/>
      <c r="R264" s="318"/>
      <c r="S264" s="318"/>
      <c r="T264" s="318"/>
      <c r="U264" s="159"/>
      <c r="V264" s="163" t="s">
        <v>14</v>
      </c>
      <c r="W264" s="332">
        <f>SUM(W260:Z263)</f>
        <v>0</v>
      </c>
      <c r="X264" s="332"/>
      <c r="Y264" s="332"/>
      <c r="Z264" s="332"/>
      <c r="AA264" s="159"/>
      <c r="AB264" s="199" t="s">
        <v>14</v>
      </c>
      <c r="AC264" s="345">
        <f>SUM(AC260:AF263)</f>
        <v>0</v>
      </c>
      <c r="AD264" s="345"/>
      <c r="AE264" s="345"/>
      <c r="AF264" s="345"/>
      <c r="AG264" s="159"/>
      <c r="AH264" s="163" t="s">
        <v>14</v>
      </c>
      <c r="AI264" s="334">
        <f>SUM(AI260:AL263)</f>
        <v>0</v>
      </c>
      <c r="AJ264" s="334"/>
      <c r="AK264" s="334"/>
      <c r="AL264" s="334"/>
    </row>
    <row r="265" spans="1:38" s="136" customFormat="1" ht="14" thickTop="1" x14ac:dyDescent="0.65">
      <c r="A265" s="166"/>
      <c r="B265" s="166"/>
      <c r="C265" s="166"/>
      <c r="D265" s="166"/>
      <c r="E265" s="166"/>
      <c r="F265" s="166"/>
      <c r="G265" s="166"/>
      <c r="H265" s="166"/>
      <c r="I265" s="166"/>
      <c r="J265" s="166"/>
      <c r="K265" s="166"/>
      <c r="L265" s="166"/>
      <c r="M265" s="166"/>
      <c r="N265" s="166"/>
      <c r="O265" s="166"/>
      <c r="P265" s="166"/>
      <c r="Q265" s="166"/>
      <c r="R265" s="166"/>
      <c r="S265" s="166"/>
      <c r="T265" s="166"/>
      <c r="U265" s="166"/>
      <c r="V265" s="166"/>
      <c r="W265" s="166"/>
      <c r="X265" s="166"/>
      <c r="Y265" s="166"/>
      <c r="Z265" s="166"/>
      <c r="AA265" s="166"/>
      <c r="AB265" s="200"/>
      <c r="AC265" s="200"/>
      <c r="AD265" s="200"/>
      <c r="AE265" s="200"/>
      <c r="AF265" s="200"/>
      <c r="AG265" s="166"/>
      <c r="AH265" s="232"/>
      <c r="AI265" s="232"/>
      <c r="AJ265" s="232"/>
      <c r="AK265" s="232"/>
      <c r="AL265" s="232"/>
    </row>
    <row r="266" spans="1:38" s="136" customFormat="1" x14ac:dyDescent="0.65">
      <c r="A266" s="308" t="s">
        <v>105</v>
      </c>
      <c r="B266" s="308"/>
      <c r="C266" s="329" t="s">
        <v>79</v>
      </c>
      <c r="D266" s="329"/>
      <c r="E266" s="329"/>
      <c r="F266" s="329"/>
      <c r="G266" s="329"/>
      <c r="H266" s="329"/>
      <c r="I266" s="329"/>
      <c r="J266" s="329"/>
      <c r="K266" s="329"/>
      <c r="L266" s="329"/>
      <c r="M266" s="329"/>
      <c r="N266" s="329"/>
      <c r="O266" s="329"/>
      <c r="P266" s="174"/>
      <c r="Q266" s="174"/>
      <c r="R266" s="174"/>
      <c r="S266" s="174"/>
      <c r="T266" s="174"/>
      <c r="U266" s="174"/>
      <c r="V266" s="174"/>
      <c r="W266" s="174"/>
      <c r="X266" s="174"/>
      <c r="Y266" s="174"/>
      <c r="Z266" s="174"/>
      <c r="AA266" s="174"/>
      <c r="AB266" s="198"/>
      <c r="AC266" s="198"/>
      <c r="AD266" s="198"/>
      <c r="AE266" s="198"/>
      <c r="AF266" s="198"/>
      <c r="AG266" s="174"/>
      <c r="AH266" s="234"/>
      <c r="AI266" s="234"/>
      <c r="AJ266" s="234"/>
      <c r="AK266" s="234"/>
      <c r="AL266" s="234"/>
    </row>
    <row r="267" spans="1:38" s="136" customFormat="1" x14ac:dyDescent="0.65">
      <c r="A267" s="166"/>
      <c r="B267" s="166"/>
      <c r="C267" s="166"/>
      <c r="D267" s="308" t="s">
        <v>80</v>
      </c>
      <c r="E267" s="308"/>
      <c r="F267" s="308"/>
      <c r="G267" s="308"/>
      <c r="H267" s="308"/>
      <c r="I267" s="308"/>
      <c r="J267" s="308"/>
      <c r="K267" s="308"/>
      <c r="L267" s="166"/>
      <c r="M267" s="166"/>
      <c r="N267" s="166"/>
      <c r="O267" s="174"/>
      <c r="P267" s="168"/>
      <c r="Q267" s="315"/>
      <c r="R267" s="315"/>
      <c r="S267" s="315"/>
      <c r="T267" s="315"/>
      <c r="U267" s="159"/>
      <c r="V267" s="163" t="s">
        <v>14</v>
      </c>
      <c r="W267" s="313" t="s">
        <v>3</v>
      </c>
      <c r="X267" s="313"/>
      <c r="Y267" s="313"/>
      <c r="Z267" s="313"/>
      <c r="AA267" s="159"/>
      <c r="AB267" s="199" t="s">
        <v>14</v>
      </c>
      <c r="AC267" s="316"/>
      <c r="AD267" s="316"/>
      <c r="AE267" s="316"/>
      <c r="AF267" s="316"/>
      <c r="AG267" s="159"/>
      <c r="AH267" s="163" t="s">
        <v>14</v>
      </c>
      <c r="AI267" s="313" t="s">
        <v>3</v>
      </c>
      <c r="AJ267" s="313"/>
      <c r="AK267" s="313"/>
      <c r="AL267" s="313"/>
    </row>
    <row r="268" spans="1:38" s="136" customFormat="1" x14ac:dyDescent="0.65">
      <c r="A268" s="166"/>
      <c r="B268" s="166"/>
      <c r="C268" s="166"/>
      <c r="D268" s="308" t="s">
        <v>81</v>
      </c>
      <c r="E268" s="308"/>
      <c r="F268" s="308"/>
      <c r="G268" s="308"/>
      <c r="H268" s="308"/>
      <c r="I268" s="308"/>
      <c r="J268" s="308"/>
      <c r="K268" s="308"/>
      <c r="L268" s="166"/>
      <c r="M268" s="166"/>
      <c r="N268" s="166"/>
      <c r="O268" s="174"/>
      <c r="P268" s="168"/>
      <c r="Q268" s="315"/>
      <c r="R268" s="315"/>
      <c r="S268" s="315"/>
      <c r="T268" s="315"/>
      <c r="U268" s="159"/>
      <c r="V268" s="163" t="s">
        <v>14</v>
      </c>
      <c r="W268" s="313" t="s">
        <v>3</v>
      </c>
      <c r="X268" s="313"/>
      <c r="Y268" s="313"/>
      <c r="Z268" s="313"/>
      <c r="AA268" s="159"/>
      <c r="AB268" s="199" t="s">
        <v>14</v>
      </c>
      <c r="AC268" s="316"/>
      <c r="AD268" s="316"/>
      <c r="AE268" s="316"/>
      <c r="AF268" s="316"/>
      <c r="AG268" s="159"/>
      <c r="AH268" s="163" t="s">
        <v>14</v>
      </c>
      <c r="AI268" s="313" t="s">
        <v>3</v>
      </c>
      <c r="AJ268" s="313"/>
      <c r="AK268" s="313"/>
      <c r="AL268" s="313"/>
    </row>
    <row r="269" spans="1:38" s="136" customFormat="1" x14ac:dyDescent="0.65">
      <c r="A269" s="166"/>
      <c r="B269" s="166"/>
      <c r="C269" s="166"/>
      <c r="D269" s="308" t="s">
        <v>278</v>
      </c>
      <c r="E269" s="308"/>
      <c r="F269" s="308"/>
      <c r="G269" s="308"/>
      <c r="H269" s="308"/>
      <c r="I269" s="308"/>
      <c r="J269" s="308"/>
      <c r="K269" s="308"/>
      <c r="L269" s="308"/>
      <c r="M269" s="308"/>
      <c r="N269" s="308"/>
      <c r="O269" s="166"/>
      <c r="P269" s="168"/>
      <c r="Q269" s="315"/>
      <c r="R269" s="315"/>
      <c r="S269" s="315"/>
      <c r="T269" s="315"/>
      <c r="U269" s="159"/>
      <c r="V269" s="163" t="s">
        <v>14</v>
      </c>
      <c r="W269" s="313" t="s">
        <v>3</v>
      </c>
      <c r="X269" s="313"/>
      <c r="Y269" s="313"/>
      <c r="Z269" s="313"/>
      <c r="AA269" s="159"/>
      <c r="AB269" s="199" t="s">
        <v>14</v>
      </c>
      <c r="AC269" s="316"/>
      <c r="AD269" s="316"/>
      <c r="AE269" s="316"/>
      <c r="AF269" s="316"/>
      <c r="AG269" s="159"/>
      <c r="AH269" s="163" t="s">
        <v>14</v>
      </c>
      <c r="AI269" s="313" t="s">
        <v>3</v>
      </c>
      <c r="AJ269" s="313"/>
      <c r="AK269" s="313"/>
      <c r="AL269" s="313"/>
    </row>
    <row r="270" spans="1:38" s="136" customFormat="1" x14ac:dyDescent="0.65">
      <c r="A270" s="166"/>
      <c r="B270" s="166"/>
      <c r="C270" s="166"/>
      <c r="D270" s="308" t="s">
        <v>130</v>
      </c>
      <c r="E270" s="308"/>
      <c r="F270" s="308"/>
      <c r="G270" s="309" t="s">
        <v>375</v>
      </c>
      <c r="H270" s="309"/>
      <c r="I270" s="309"/>
      <c r="J270" s="309"/>
      <c r="K270" s="309"/>
      <c r="L270" s="309"/>
      <c r="M270" s="309"/>
      <c r="N270" s="309"/>
      <c r="O270" s="174"/>
      <c r="P270" s="168"/>
      <c r="Q270" s="315"/>
      <c r="R270" s="315"/>
      <c r="S270" s="315"/>
      <c r="T270" s="315"/>
      <c r="U270" s="159"/>
      <c r="V270" s="163" t="s">
        <v>14</v>
      </c>
      <c r="W270" s="313" t="s">
        <v>3</v>
      </c>
      <c r="X270" s="313"/>
      <c r="Y270" s="313"/>
      <c r="Z270" s="313"/>
      <c r="AA270" s="159"/>
      <c r="AB270" s="199" t="s">
        <v>14</v>
      </c>
      <c r="AC270" s="316"/>
      <c r="AD270" s="316"/>
      <c r="AE270" s="316"/>
      <c r="AF270" s="316"/>
      <c r="AG270" s="159"/>
      <c r="AH270" s="163" t="s">
        <v>14</v>
      </c>
      <c r="AI270" s="313" t="s">
        <v>3</v>
      </c>
      <c r="AJ270" s="313"/>
      <c r="AK270" s="313"/>
      <c r="AL270" s="313"/>
    </row>
    <row r="271" spans="1:38" s="136" customFormat="1" x14ac:dyDescent="0.65">
      <c r="A271" s="166"/>
      <c r="B271" s="166"/>
      <c r="C271" s="166"/>
      <c r="D271" s="308" t="s">
        <v>130</v>
      </c>
      <c r="E271" s="308"/>
      <c r="F271" s="308"/>
      <c r="G271" s="309" t="s">
        <v>376</v>
      </c>
      <c r="H271" s="309"/>
      <c r="I271" s="309"/>
      <c r="J271" s="309"/>
      <c r="K271" s="309"/>
      <c r="L271" s="309"/>
      <c r="M271" s="309"/>
      <c r="N271" s="309"/>
      <c r="O271" s="174"/>
      <c r="P271" s="168"/>
      <c r="Q271" s="315"/>
      <c r="R271" s="315"/>
      <c r="S271" s="315"/>
      <c r="T271" s="315"/>
      <c r="U271" s="159"/>
      <c r="V271" s="163" t="s">
        <v>14</v>
      </c>
      <c r="W271" s="313" t="s">
        <v>3</v>
      </c>
      <c r="X271" s="313"/>
      <c r="Y271" s="313"/>
      <c r="Z271" s="313"/>
      <c r="AA271" s="159"/>
      <c r="AB271" s="199" t="s">
        <v>14</v>
      </c>
      <c r="AC271" s="316"/>
      <c r="AD271" s="316"/>
      <c r="AE271" s="316"/>
      <c r="AF271" s="316"/>
      <c r="AG271" s="159"/>
      <c r="AH271" s="163" t="s">
        <v>14</v>
      </c>
      <c r="AI271" s="313" t="s">
        <v>3</v>
      </c>
      <c r="AJ271" s="313"/>
      <c r="AK271" s="313"/>
      <c r="AL271" s="313"/>
    </row>
    <row r="272" spans="1:38" s="136" customFormat="1" x14ac:dyDescent="0.65">
      <c r="A272" s="166"/>
      <c r="B272" s="166"/>
      <c r="C272" s="166"/>
      <c r="D272" s="308" t="s">
        <v>130</v>
      </c>
      <c r="E272" s="308"/>
      <c r="F272" s="308"/>
      <c r="G272" s="309"/>
      <c r="H272" s="309"/>
      <c r="I272" s="309"/>
      <c r="J272" s="309"/>
      <c r="K272" s="309"/>
      <c r="L272" s="309"/>
      <c r="M272" s="309"/>
      <c r="N272" s="309"/>
      <c r="O272" s="174"/>
      <c r="P272" s="168"/>
      <c r="Q272" s="315"/>
      <c r="R272" s="315"/>
      <c r="S272" s="315"/>
      <c r="T272" s="315"/>
      <c r="U272" s="159"/>
      <c r="V272" s="163" t="s">
        <v>14</v>
      </c>
      <c r="W272" s="313" t="s">
        <v>3</v>
      </c>
      <c r="X272" s="313"/>
      <c r="Y272" s="313"/>
      <c r="Z272" s="313"/>
      <c r="AA272" s="159"/>
      <c r="AB272" s="199" t="s">
        <v>14</v>
      </c>
      <c r="AC272" s="316"/>
      <c r="AD272" s="316"/>
      <c r="AE272" s="316"/>
      <c r="AF272" s="316"/>
      <c r="AG272" s="159"/>
      <c r="AH272" s="163" t="s">
        <v>14</v>
      </c>
      <c r="AI272" s="313" t="s">
        <v>3</v>
      </c>
      <c r="AJ272" s="313"/>
      <c r="AK272" s="313"/>
      <c r="AL272" s="313"/>
    </row>
    <row r="273" spans="1:38" s="136" customFormat="1" ht="14" thickBot="1" x14ac:dyDescent="0.8">
      <c r="A273" s="166"/>
      <c r="B273" s="166"/>
      <c r="C273" s="166"/>
      <c r="D273" s="166"/>
      <c r="E273" s="166"/>
      <c r="F273" s="166"/>
      <c r="G273" s="166"/>
      <c r="H273" s="310" t="s">
        <v>82</v>
      </c>
      <c r="I273" s="310"/>
      <c r="J273" s="310"/>
      <c r="K273" s="310"/>
      <c r="L273" s="310"/>
      <c r="M273" s="310"/>
      <c r="N273" s="310"/>
      <c r="O273" s="310"/>
      <c r="P273" s="168"/>
      <c r="Q273" s="318"/>
      <c r="R273" s="318"/>
      <c r="S273" s="318"/>
      <c r="T273" s="318"/>
      <c r="U273" s="159"/>
      <c r="V273" s="163" t="s">
        <v>14</v>
      </c>
      <c r="W273" s="332">
        <f>SUM(W267:Z272)</f>
        <v>0</v>
      </c>
      <c r="X273" s="332"/>
      <c r="Y273" s="332"/>
      <c r="Z273" s="332"/>
      <c r="AA273" s="159"/>
      <c r="AB273" s="199" t="s">
        <v>14</v>
      </c>
      <c r="AC273" s="345">
        <f>SUM(AC267:AF272)</f>
        <v>0</v>
      </c>
      <c r="AD273" s="345"/>
      <c r="AE273" s="345"/>
      <c r="AF273" s="345"/>
      <c r="AG273" s="159"/>
      <c r="AH273" s="163" t="s">
        <v>14</v>
      </c>
      <c r="AI273" s="334">
        <f>SUM(AI267:AL272)</f>
        <v>0</v>
      </c>
      <c r="AJ273" s="334"/>
      <c r="AK273" s="334"/>
      <c r="AL273" s="334"/>
    </row>
    <row r="274" spans="1:38" s="136" customFormat="1" ht="14" thickTop="1" x14ac:dyDescent="0.65">
      <c r="A274" s="166"/>
      <c r="B274" s="166"/>
      <c r="C274" s="166"/>
      <c r="D274" s="166"/>
      <c r="E274" s="166"/>
      <c r="F274" s="166"/>
      <c r="G274" s="166"/>
      <c r="H274" s="166"/>
      <c r="I274" s="166"/>
      <c r="J274" s="166"/>
      <c r="K274" s="166"/>
      <c r="L274" s="166"/>
      <c r="M274" s="166"/>
      <c r="N274" s="166"/>
      <c r="O274" s="166"/>
      <c r="P274" s="166"/>
      <c r="Q274" s="166"/>
      <c r="R274" s="166"/>
      <c r="S274" s="166"/>
      <c r="T274" s="166"/>
      <c r="U274" s="166"/>
      <c r="V274" s="166"/>
      <c r="W274" s="166"/>
      <c r="X274" s="166"/>
      <c r="Y274" s="166"/>
      <c r="Z274" s="166"/>
      <c r="AA274" s="166"/>
      <c r="AB274" s="200"/>
      <c r="AC274" s="200"/>
      <c r="AD274" s="200"/>
      <c r="AE274" s="200"/>
      <c r="AF274" s="200"/>
      <c r="AG274" s="166"/>
      <c r="AH274" s="232"/>
      <c r="AI274" s="232"/>
      <c r="AJ274" s="232"/>
      <c r="AK274" s="232"/>
      <c r="AL274" s="232"/>
    </row>
    <row r="275" spans="1:38" s="136" customFormat="1" x14ac:dyDescent="0.65">
      <c r="A275" s="308" t="s">
        <v>106</v>
      </c>
      <c r="B275" s="308"/>
      <c r="C275" s="320" t="s">
        <v>187</v>
      </c>
      <c r="D275" s="320"/>
      <c r="E275" s="320"/>
      <c r="F275" s="320"/>
      <c r="G275" s="320"/>
      <c r="H275" s="320"/>
      <c r="I275" s="320"/>
      <c r="J275" s="320"/>
      <c r="K275" s="320"/>
      <c r="L275" s="320"/>
      <c r="M275" s="320"/>
      <c r="N275" s="320"/>
      <c r="O275" s="320"/>
      <c r="P275" s="353"/>
      <c r="Q275" s="353"/>
      <c r="R275" s="353"/>
      <c r="S275" s="353"/>
      <c r="T275" s="353"/>
      <c r="U275" s="174"/>
      <c r="V275" s="353"/>
      <c r="W275" s="353"/>
      <c r="X275" s="353"/>
      <c r="Y275" s="353"/>
      <c r="Z275" s="353"/>
      <c r="AA275" s="174"/>
      <c r="AB275" s="354"/>
      <c r="AC275" s="354"/>
      <c r="AD275" s="354"/>
      <c r="AE275" s="354"/>
      <c r="AF275" s="354"/>
      <c r="AG275" s="174"/>
      <c r="AH275" s="353"/>
      <c r="AI275" s="353"/>
      <c r="AJ275" s="353"/>
      <c r="AK275" s="353"/>
      <c r="AL275" s="353"/>
    </row>
    <row r="276" spans="1:38" s="136" customFormat="1" x14ac:dyDescent="0.65">
      <c r="A276" s="166"/>
      <c r="B276" s="166"/>
      <c r="C276" s="166"/>
      <c r="D276" s="309"/>
      <c r="E276" s="309"/>
      <c r="F276" s="309"/>
      <c r="G276" s="309"/>
      <c r="H276" s="309"/>
      <c r="I276" s="309"/>
      <c r="J276" s="309"/>
      <c r="K276" s="309"/>
      <c r="L276" s="166"/>
      <c r="M276" s="166"/>
      <c r="N276" s="166"/>
      <c r="O276" s="174"/>
      <c r="P276" s="168"/>
      <c r="Q276" s="315"/>
      <c r="R276" s="315"/>
      <c r="S276" s="315"/>
      <c r="T276" s="315"/>
      <c r="U276" s="159"/>
      <c r="V276" s="163" t="s">
        <v>14</v>
      </c>
      <c r="W276" s="313" t="s">
        <v>3</v>
      </c>
      <c r="X276" s="313"/>
      <c r="Y276" s="313"/>
      <c r="Z276" s="313"/>
      <c r="AA276" s="159"/>
      <c r="AB276" s="199" t="s">
        <v>14</v>
      </c>
      <c r="AC276" s="316"/>
      <c r="AD276" s="316"/>
      <c r="AE276" s="316"/>
      <c r="AF276" s="316"/>
      <c r="AG276" s="159"/>
      <c r="AH276" s="163" t="s">
        <v>14</v>
      </c>
      <c r="AI276" s="313" t="s">
        <v>3</v>
      </c>
      <c r="AJ276" s="313"/>
      <c r="AK276" s="313"/>
      <c r="AL276" s="313"/>
    </row>
    <row r="277" spans="1:38" s="136" customFormat="1" x14ac:dyDescent="0.65">
      <c r="A277" s="166"/>
      <c r="B277" s="166"/>
      <c r="C277" s="166"/>
      <c r="D277" s="324"/>
      <c r="E277" s="324"/>
      <c r="F277" s="324"/>
      <c r="G277" s="324"/>
      <c r="H277" s="324"/>
      <c r="I277" s="324"/>
      <c r="J277" s="324"/>
      <c r="K277" s="324"/>
      <c r="L277" s="166"/>
      <c r="M277" s="166"/>
      <c r="N277" s="166"/>
      <c r="O277" s="174"/>
      <c r="P277" s="168"/>
      <c r="Q277" s="315"/>
      <c r="R277" s="315"/>
      <c r="S277" s="315"/>
      <c r="T277" s="315"/>
      <c r="U277" s="159"/>
      <c r="V277" s="163" t="s">
        <v>14</v>
      </c>
      <c r="W277" s="313" t="s">
        <v>3</v>
      </c>
      <c r="X277" s="313"/>
      <c r="Y277" s="313"/>
      <c r="Z277" s="313"/>
      <c r="AA277" s="159"/>
      <c r="AB277" s="199" t="s">
        <v>14</v>
      </c>
      <c r="AC277" s="316"/>
      <c r="AD277" s="316"/>
      <c r="AE277" s="316"/>
      <c r="AF277" s="316"/>
      <c r="AG277" s="159"/>
      <c r="AH277" s="163" t="s">
        <v>14</v>
      </c>
      <c r="AI277" s="313" t="s">
        <v>3</v>
      </c>
      <c r="AJ277" s="313"/>
      <c r="AK277" s="313"/>
      <c r="AL277" s="313"/>
    </row>
    <row r="278" spans="1:38" s="136" customFormat="1" x14ac:dyDescent="0.65">
      <c r="A278" s="166"/>
      <c r="B278" s="166"/>
      <c r="C278" s="166"/>
      <c r="D278" s="309"/>
      <c r="E278" s="309"/>
      <c r="F278" s="309"/>
      <c r="G278" s="309"/>
      <c r="H278" s="309"/>
      <c r="I278" s="309"/>
      <c r="J278" s="309"/>
      <c r="K278" s="309"/>
      <c r="L278" s="166"/>
      <c r="M278" s="166"/>
      <c r="N278" s="166"/>
      <c r="O278" s="174"/>
      <c r="P278" s="168"/>
      <c r="Q278" s="315"/>
      <c r="R278" s="315"/>
      <c r="S278" s="315"/>
      <c r="T278" s="315"/>
      <c r="U278" s="159"/>
      <c r="V278" s="163" t="s">
        <v>14</v>
      </c>
      <c r="W278" s="313" t="s">
        <v>3</v>
      </c>
      <c r="X278" s="313"/>
      <c r="Y278" s="313"/>
      <c r="Z278" s="313"/>
      <c r="AA278" s="159"/>
      <c r="AB278" s="199" t="s">
        <v>14</v>
      </c>
      <c r="AC278" s="316"/>
      <c r="AD278" s="316"/>
      <c r="AE278" s="316"/>
      <c r="AF278" s="316"/>
      <c r="AG278" s="159"/>
      <c r="AH278" s="163" t="s">
        <v>14</v>
      </c>
      <c r="AI278" s="313" t="s">
        <v>3</v>
      </c>
      <c r="AJ278" s="313"/>
      <c r="AK278" s="313"/>
      <c r="AL278" s="313"/>
    </row>
    <row r="279" spans="1:38" s="136" customFormat="1" ht="14" thickBot="1" x14ac:dyDescent="0.8">
      <c r="A279" s="166"/>
      <c r="B279" s="166"/>
      <c r="C279" s="166"/>
      <c r="D279" s="310" t="s">
        <v>188</v>
      </c>
      <c r="E279" s="310"/>
      <c r="F279" s="310"/>
      <c r="G279" s="310"/>
      <c r="H279" s="310"/>
      <c r="I279" s="310"/>
      <c r="J279" s="310"/>
      <c r="K279" s="310"/>
      <c r="L279" s="310"/>
      <c r="M279" s="310"/>
      <c r="N279" s="310"/>
      <c r="O279" s="310"/>
      <c r="P279" s="168"/>
      <c r="Q279" s="318"/>
      <c r="R279" s="318"/>
      <c r="S279" s="318"/>
      <c r="T279" s="318"/>
      <c r="U279" s="159"/>
      <c r="V279" s="163" t="s">
        <v>14</v>
      </c>
      <c r="W279" s="332">
        <f>SUM(W276:Z278)</f>
        <v>0</v>
      </c>
      <c r="X279" s="332"/>
      <c r="Y279" s="332"/>
      <c r="Z279" s="332"/>
      <c r="AA279" s="159"/>
      <c r="AB279" s="199" t="s">
        <v>14</v>
      </c>
      <c r="AC279" s="345">
        <f>SUM(AC276:AF278)</f>
        <v>0</v>
      </c>
      <c r="AD279" s="345"/>
      <c r="AE279" s="345"/>
      <c r="AF279" s="345"/>
      <c r="AG279" s="159"/>
      <c r="AH279" s="163" t="s">
        <v>14</v>
      </c>
      <c r="AI279" s="334">
        <f>SUM(AI276:AL278)</f>
        <v>0</v>
      </c>
      <c r="AJ279" s="334"/>
      <c r="AK279" s="334"/>
      <c r="AL279" s="334"/>
    </row>
    <row r="280" spans="1:38" s="136" customFormat="1" ht="14" thickTop="1" x14ac:dyDescent="0.65">
      <c r="A280" s="166"/>
      <c r="B280" s="166"/>
      <c r="C280" s="166"/>
      <c r="D280" s="190"/>
      <c r="E280" s="190"/>
      <c r="F280" s="190"/>
      <c r="G280" s="190"/>
      <c r="H280" s="190"/>
      <c r="I280" s="190"/>
      <c r="J280" s="190"/>
      <c r="K280" s="190"/>
      <c r="L280" s="190"/>
      <c r="M280" s="190"/>
      <c r="N280" s="190"/>
      <c r="O280" s="190"/>
      <c r="P280" s="174"/>
      <c r="Q280" s="174"/>
      <c r="R280" s="174"/>
      <c r="S280" s="174"/>
      <c r="T280" s="174"/>
      <c r="U280" s="174"/>
      <c r="V280" s="174"/>
      <c r="W280" s="174"/>
      <c r="X280" s="174"/>
      <c r="Y280" s="174"/>
      <c r="Z280" s="174"/>
      <c r="AA280" s="174"/>
      <c r="AB280" s="174"/>
      <c r="AC280" s="174"/>
      <c r="AD280" s="174"/>
      <c r="AE280" s="174"/>
      <c r="AF280" s="174"/>
      <c r="AG280" s="174"/>
      <c r="AH280" s="174"/>
      <c r="AI280" s="174"/>
      <c r="AJ280" s="174"/>
      <c r="AK280" s="174"/>
      <c r="AL280" s="174"/>
    </row>
    <row r="281" spans="1:38" s="136" customFormat="1" x14ac:dyDescent="0.65">
      <c r="A281" s="166"/>
      <c r="B281" s="166"/>
      <c r="C281" s="166"/>
      <c r="D281" s="190"/>
      <c r="E281" s="190"/>
      <c r="F281" s="190"/>
      <c r="G281" s="190"/>
      <c r="H281" s="190"/>
      <c r="I281" s="190"/>
      <c r="J281" s="190"/>
      <c r="K281" s="190"/>
      <c r="L281" s="190"/>
      <c r="M281" s="190"/>
      <c r="N281" s="190"/>
      <c r="O281" s="190"/>
      <c r="P281" s="174"/>
      <c r="Q281" s="174"/>
      <c r="R281" s="174"/>
      <c r="S281" s="174"/>
      <c r="T281" s="174"/>
      <c r="U281" s="174"/>
      <c r="V281" s="174"/>
      <c r="W281" s="174"/>
      <c r="X281" s="174"/>
      <c r="Y281" s="174"/>
      <c r="Z281" s="174"/>
      <c r="AA281" s="174"/>
      <c r="AB281" s="174"/>
      <c r="AC281" s="174"/>
      <c r="AD281" s="174"/>
      <c r="AE281" s="174"/>
      <c r="AF281" s="174"/>
      <c r="AG281" s="174"/>
      <c r="AH281" s="174"/>
      <c r="AI281" s="174"/>
      <c r="AJ281" s="174"/>
      <c r="AK281" s="174"/>
      <c r="AL281" s="174"/>
    </row>
    <row r="282" spans="1:38" s="136" customFormat="1" x14ac:dyDescent="0.65">
      <c r="A282" s="166"/>
      <c r="B282" s="166"/>
      <c r="C282" s="166"/>
      <c r="D282" s="190"/>
      <c r="E282" s="190"/>
      <c r="F282" s="190"/>
      <c r="G282" s="190"/>
      <c r="H282" s="190"/>
      <c r="I282" s="190"/>
      <c r="J282" s="190"/>
      <c r="K282" s="190"/>
      <c r="L282" s="190"/>
      <c r="M282" s="190"/>
      <c r="N282" s="190"/>
      <c r="O282" s="190"/>
      <c r="P282" s="174"/>
      <c r="Q282" s="174"/>
      <c r="R282" s="174"/>
      <c r="S282" s="174"/>
      <c r="T282" s="174"/>
      <c r="U282" s="174"/>
      <c r="V282" s="174"/>
      <c r="W282" s="174"/>
      <c r="X282" s="174"/>
      <c r="Y282" s="174"/>
      <c r="Z282" s="174"/>
      <c r="AA282" s="174"/>
      <c r="AB282" s="174"/>
      <c r="AC282" s="174"/>
      <c r="AD282" s="174"/>
      <c r="AE282" s="174"/>
      <c r="AF282" s="174"/>
      <c r="AG282" s="174"/>
      <c r="AH282" s="174"/>
      <c r="AI282" s="174"/>
      <c r="AJ282" s="174"/>
      <c r="AK282" s="174"/>
      <c r="AL282" s="174"/>
    </row>
    <row r="283" spans="1:38" s="136" customFormat="1" x14ac:dyDescent="0.65">
      <c r="A283" s="166"/>
      <c r="B283" s="166"/>
      <c r="C283" s="166"/>
      <c r="D283" s="190"/>
      <c r="E283" s="190"/>
      <c r="F283" s="190"/>
      <c r="G283" s="190"/>
      <c r="H283" s="190"/>
      <c r="I283" s="190"/>
      <c r="J283" s="190"/>
      <c r="K283" s="190"/>
      <c r="L283" s="190"/>
      <c r="M283" s="190"/>
      <c r="N283" s="190"/>
      <c r="O283" s="190"/>
      <c r="P283" s="174"/>
      <c r="Q283" s="174"/>
      <c r="R283" s="174"/>
      <c r="S283" s="174"/>
      <c r="T283" s="174"/>
      <c r="U283" s="174"/>
      <c r="V283" s="174"/>
      <c r="W283" s="174"/>
      <c r="X283" s="174"/>
      <c r="Y283" s="174"/>
      <c r="Z283" s="174"/>
      <c r="AA283" s="174"/>
      <c r="AB283" s="174"/>
      <c r="AC283" s="174"/>
      <c r="AD283" s="174"/>
      <c r="AE283" s="174"/>
      <c r="AF283" s="174"/>
      <c r="AG283" s="174"/>
      <c r="AH283" s="174"/>
      <c r="AI283" s="174"/>
      <c r="AJ283" s="174"/>
      <c r="AK283" s="174"/>
      <c r="AL283" s="174"/>
    </row>
    <row r="284" spans="1:38" x14ac:dyDescent="0.65">
      <c r="A284" s="311" t="s">
        <v>0</v>
      </c>
      <c r="B284" s="311"/>
      <c r="C284" s="311"/>
      <c r="D284" s="311"/>
      <c r="E284" s="311"/>
      <c r="F284" s="311"/>
      <c r="G284" s="311"/>
      <c r="H284" s="311"/>
      <c r="I284" s="311"/>
      <c r="J284" s="311"/>
      <c r="K284" s="311"/>
      <c r="L284" s="311"/>
      <c r="M284" s="311"/>
      <c r="N284" s="311"/>
      <c r="O284" s="311"/>
      <c r="P284" s="311"/>
      <c r="Q284" s="311"/>
      <c r="R284" s="311"/>
      <c r="S284" s="311"/>
      <c r="T284" s="311"/>
      <c r="U284" s="311"/>
      <c r="V284" s="311"/>
      <c r="W284" s="311"/>
      <c r="X284" s="311"/>
      <c r="Y284" s="311"/>
      <c r="Z284" s="311"/>
      <c r="AA284" s="311"/>
      <c r="AB284" s="311"/>
      <c r="AC284" s="311"/>
      <c r="AD284" s="311"/>
      <c r="AE284" s="311"/>
      <c r="AF284" s="311"/>
      <c r="AG284" s="311"/>
      <c r="AH284" s="311"/>
      <c r="AI284" s="311"/>
      <c r="AJ284" s="311"/>
      <c r="AK284" s="311"/>
      <c r="AL284" s="311"/>
    </row>
    <row r="285" spans="1:38" x14ac:dyDescent="0.65">
      <c r="A285" s="311" t="s">
        <v>266</v>
      </c>
      <c r="B285" s="311"/>
      <c r="C285" s="311"/>
      <c r="D285" s="311"/>
      <c r="E285" s="311"/>
      <c r="F285" s="311"/>
      <c r="G285" s="311"/>
      <c r="H285" s="311"/>
      <c r="I285" s="311"/>
      <c r="J285" s="311"/>
      <c r="K285" s="311"/>
      <c r="L285" s="311"/>
      <c r="M285" s="311"/>
      <c r="N285" s="311"/>
      <c r="O285" s="311"/>
      <c r="P285" s="311"/>
      <c r="Q285" s="311"/>
      <c r="R285" s="311"/>
      <c r="S285" s="311"/>
      <c r="T285" s="311"/>
      <c r="U285" s="311"/>
      <c r="V285" s="311"/>
      <c r="W285" s="311"/>
      <c r="X285" s="311"/>
      <c r="Y285" s="311"/>
      <c r="Z285" s="311"/>
      <c r="AA285" s="311"/>
      <c r="AB285" s="311"/>
      <c r="AC285" s="311"/>
      <c r="AD285" s="311"/>
      <c r="AE285" s="311"/>
      <c r="AF285" s="311"/>
      <c r="AG285" s="311"/>
      <c r="AH285" s="311"/>
      <c r="AI285" s="311"/>
      <c r="AJ285" s="311"/>
      <c r="AK285" s="311"/>
      <c r="AL285" s="311"/>
    </row>
    <row r="286" spans="1:38" x14ac:dyDescent="0.65">
      <c r="A286" s="329" t="s">
        <v>178</v>
      </c>
      <c r="B286" s="329"/>
      <c r="C286" s="329"/>
      <c r="D286" s="329"/>
      <c r="E286" s="329"/>
      <c r="F286" s="329"/>
      <c r="G286" s="187"/>
      <c r="H286" s="187"/>
      <c r="I286" s="187"/>
      <c r="J286" s="187"/>
      <c r="K286" s="187"/>
      <c r="L286" s="187"/>
      <c r="M286" s="187"/>
      <c r="N286" s="187"/>
      <c r="O286" s="187"/>
      <c r="P286" s="187"/>
      <c r="Q286" s="187"/>
      <c r="R286" s="187"/>
      <c r="S286" s="187"/>
      <c r="T286" s="187"/>
      <c r="U286" s="187"/>
      <c r="V286" s="187"/>
      <c r="W286" s="187"/>
      <c r="X286" s="187"/>
      <c r="Y286" s="187"/>
      <c r="Z286" s="187"/>
      <c r="AA286" s="187"/>
      <c r="AB286" s="187"/>
      <c r="AC286" s="187"/>
      <c r="AD286" s="187"/>
      <c r="AE286" s="187"/>
      <c r="AF286" s="187"/>
      <c r="AG286" s="187"/>
      <c r="AH286" s="187"/>
      <c r="AI286" s="187"/>
      <c r="AJ286" s="187"/>
      <c r="AK286" s="187"/>
      <c r="AL286" s="187"/>
    </row>
    <row r="287" spans="1:38" x14ac:dyDescent="0.65">
      <c r="A287" s="166"/>
      <c r="B287" s="166"/>
      <c r="C287" s="166"/>
      <c r="D287" s="166"/>
      <c r="E287" s="166"/>
      <c r="F287" s="166"/>
      <c r="G287" s="166"/>
      <c r="H287" s="166"/>
      <c r="I287" s="166"/>
      <c r="J287" s="166"/>
      <c r="K287" s="166"/>
      <c r="L287" s="166"/>
      <c r="M287" s="166"/>
      <c r="N287" s="166"/>
      <c r="O287" s="166"/>
      <c r="P287" s="166"/>
      <c r="Q287" s="166"/>
      <c r="R287" s="166"/>
      <c r="S287" s="166"/>
      <c r="T287" s="166"/>
      <c r="U287" s="166"/>
      <c r="V287" s="166"/>
      <c r="W287" s="166"/>
      <c r="X287" s="166"/>
      <c r="Y287" s="166"/>
      <c r="Z287" s="166"/>
      <c r="AA287" s="166"/>
      <c r="AB287" s="166"/>
      <c r="AC287" s="166"/>
      <c r="AD287" s="166"/>
      <c r="AE287" s="166"/>
      <c r="AF287" s="166"/>
      <c r="AG287" s="166"/>
      <c r="AH287" s="166"/>
      <c r="AI287" s="166"/>
      <c r="AJ287" s="166"/>
      <c r="AK287" s="166"/>
      <c r="AL287" s="166"/>
    </row>
    <row r="288" spans="1:38" s="136" customFormat="1" x14ac:dyDescent="0.65">
      <c r="A288" s="371" t="s">
        <v>21</v>
      </c>
      <c r="B288" s="371"/>
      <c r="C288" s="371"/>
      <c r="D288" s="371"/>
      <c r="E288" s="371"/>
      <c r="F288" s="168"/>
      <c r="G288" s="168"/>
      <c r="H288" s="168"/>
      <c r="I288" s="168"/>
      <c r="J288" s="168"/>
      <c r="K288" s="168"/>
      <c r="L288" s="168"/>
      <c r="M288" s="168"/>
      <c r="N288" s="168"/>
      <c r="O288" s="168"/>
      <c r="P288" s="312"/>
      <c r="Q288" s="312"/>
      <c r="R288" s="312"/>
      <c r="S288" s="312"/>
      <c r="T288" s="312"/>
      <c r="U288" s="176"/>
      <c r="V288" s="312" t="s">
        <v>310</v>
      </c>
      <c r="W288" s="312"/>
      <c r="X288" s="312"/>
      <c r="Y288" s="312"/>
      <c r="Z288" s="312"/>
      <c r="AA288" s="176"/>
      <c r="AB288" s="337" t="s">
        <v>309</v>
      </c>
      <c r="AC288" s="337"/>
      <c r="AD288" s="337"/>
      <c r="AE288" s="337"/>
      <c r="AF288" s="337"/>
      <c r="AG288" s="157"/>
      <c r="AH288" s="312" t="s">
        <v>310</v>
      </c>
      <c r="AI288" s="312"/>
      <c r="AJ288" s="312"/>
      <c r="AK288" s="312"/>
      <c r="AL288" s="312"/>
    </row>
    <row r="289" spans="1:38" s="136" customFormat="1" x14ac:dyDescent="0.65">
      <c r="A289" s="191"/>
      <c r="B289" s="191"/>
      <c r="C289" s="191"/>
      <c r="D289" s="191"/>
      <c r="E289" s="191"/>
      <c r="F289" s="168"/>
      <c r="G289" s="168"/>
      <c r="H289" s="168"/>
      <c r="I289" s="168"/>
      <c r="J289" s="168"/>
      <c r="K289" s="168"/>
      <c r="L289" s="168"/>
      <c r="M289" s="168"/>
      <c r="N289" s="168"/>
      <c r="O289" s="168"/>
      <c r="P289" s="312"/>
      <c r="Q289" s="312"/>
      <c r="R289" s="312"/>
      <c r="S289" s="312"/>
      <c r="T289" s="312"/>
      <c r="U289" s="176"/>
      <c r="V289" s="312" t="s">
        <v>181</v>
      </c>
      <c r="W289" s="312"/>
      <c r="X289" s="312"/>
      <c r="Y289" s="312"/>
      <c r="Z289" s="312"/>
      <c r="AA289" s="176"/>
      <c r="AB289" s="337" t="s">
        <v>182</v>
      </c>
      <c r="AC289" s="337"/>
      <c r="AD289" s="337"/>
      <c r="AE289" s="337"/>
      <c r="AF289" s="337"/>
      <c r="AG289" s="157"/>
      <c r="AH289" s="312" t="s">
        <v>182</v>
      </c>
      <c r="AI289" s="312"/>
      <c r="AJ289" s="312"/>
      <c r="AK289" s="312"/>
      <c r="AL289" s="312"/>
    </row>
    <row r="290" spans="1:38" s="136" customFormat="1" x14ac:dyDescent="0.65">
      <c r="A290" s="166"/>
      <c r="B290" s="166"/>
      <c r="C290" s="166"/>
      <c r="D290" s="166"/>
      <c r="E290" s="166"/>
      <c r="F290" s="166"/>
      <c r="G290" s="166"/>
      <c r="H290" s="166"/>
      <c r="I290" s="166"/>
      <c r="J290" s="166"/>
      <c r="K290" s="166"/>
      <c r="L290" s="166"/>
      <c r="M290" s="166"/>
      <c r="N290" s="166"/>
      <c r="O290" s="174"/>
      <c r="P290" s="314"/>
      <c r="Q290" s="314"/>
      <c r="R290" s="314"/>
      <c r="S290" s="314"/>
      <c r="T290" s="314"/>
      <c r="U290" s="238"/>
      <c r="V290" s="314" t="s">
        <v>350</v>
      </c>
      <c r="W290" s="314"/>
      <c r="X290" s="314"/>
      <c r="Y290" s="314"/>
      <c r="Z290" s="314"/>
      <c r="AA290" s="238"/>
      <c r="AB290" s="317" t="s">
        <v>365</v>
      </c>
      <c r="AC290" s="317"/>
      <c r="AD290" s="317"/>
      <c r="AE290" s="317"/>
      <c r="AF290" s="317"/>
      <c r="AG290" s="238"/>
      <c r="AH290" s="314" t="s">
        <v>365</v>
      </c>
      <c r="AI290" s="314"/>
      <c r="AJ290" s="314"/>
      <c r="AK290" s="314"/>
      <c r="AL290" s="314"/>
    </row>
    <row r="291" spans="1:38" s="136" customFormat="1" x14ac:dyDescent="0.65">
      <c r="A291" s="308" t="s">
        <v>107</v>
      </c>
      <c r="B291" s="308"/>
      <c r="C291" s="187" t="s">
        <v>134</v>
      </c>
      <c r="D291" s="166"/>
      <c r="E291" s="166"/>
      <c r="F291" s="166"/>
      <c r="G291" s="166"/>
      <c r="H291" s="166"/>
      <c r="I291" s="166"/>
      <c r="J291" s="166"/>
      <c r="K291" s="166"/>
      <c r="L291" s="166"/>
      <c r="M291" s="166"/>
      <c r="N291" s="166"/>
      <c r="O291" s="174"/>
      <c r="P291" s="174"/>
      <c r="Q291" s="174"/>
      <c r="R291" s="174"/>
      <c r="S291" s="174"/>
      <c r="T291" s="174"/>
      <c r="U291" s="174"/>
      <c r="V291" s="174"/>
      <c r="W291" s="174"/>
      <c r="X291" s="174"/>
      <c r="Y291" s="174"/>
      <c r="Z291" s="174"/>
      <c r="AA291" s="174"/>
      <c r="AB291" s="198"/>
      <c r="AC291" s="198"/>
      <c r="AD291" s="198"/>
      <c r="AE291" s="198"/>
      <c r="AF291" s="198"/>
      <c r="AG291" s="174"/>
      <c r="AH291" s="234"/>
      <c r="AI291" s="234"/>
      <c r="AJ291" s="234"/>
      <c r="AK291" s="234"/>
      <c r="AL291" s="234"/>
    </row>
    <row r="292" spans="1:38" s="136" customFormat="1" x14ac:dyDescent="0.65">
      <c r="A292" s="166"/>
      <c r="B292" s="166"/>
      <c r="C292" s="166"/>
      <c r="D292" s="308" t="s">
        <v>25</v>
      </c>
      <c r="E292" s="308"/>
      <c r="F292" s="308"/>
      <c r="G292" s="308"/>
      <c r="H292" s="308"/>
      <c r="I292" s="308"/>
      <c r="J292" s="308"/>
      <c r="K292" s="166"/>
      <c r="L292" s="166"/>
      <c r="M292" s="166"/>
      <c r="N292" s="166"/>
      <c r="O292" s="174"/>
      <c r="P292" s="168"/>
      <c r="Q292" s="315"/>
      <c r="R292" s="315"/>
      <c r="S292" s="315"/>
      <c r="T292" s="315"/>
      <c r="U292" s="159"/>
      <c r="V292" s="163" t="s">
        <v>14</v>
      </c>
      <c r="W292" s="313" t="s">
        <v>3</v>
      </c>
      <c r="X292" s="313"/>
      <c r="Y292" s="313"/>
      <c r="Z292" s="313"/>
      <c r="AA292" s="159"/>
      <c r="AB292" s="199" t="s">
        <v>14</v>
      </c>
      <c r="AC292" s="316"/>
      <c r="AD292" s="316"/>
      <c r="AE292" s="316"/>
      <c r="AF292" s="316"/>
      <c r="AG292" s="159"/>
      <c r="AH292" s="163" t="s">
        <v>14</v>
      </c>
      <c r="AI292" s="313" t="s">
        <v>3</v>
      </c>
      <c r="AJ292" s="313"/>
      <c r="AK292" s="313"/>
      <c r="AL292" s="313"/>
    </row>
    <row r="293" spans="1:38" s="136" customFormat="1" x14ac:dyDescent="0.65">
      <c r="A293" s="166"/>
      <c r="B293" s="166"/>
      <c r="C293" s="166"/>
      <c r="D293" s="308" t="s">
        <v>130</v>
      </c>
      <c r="E293" s="308"/>
      <c r="F293" s="308"/>
      <c r="G293" s="309"/>
      <c r="H293" s="309"/>
      <c r="I293" s="309"/>
      <c r="J293" s="309"/>
      <c r="K293" s="309"/>
      <c r="L293" s="309"/>
      <c r="M293" s="309"/>
      <c r="N293" s="309"/>
      <c r="O293" s="174"/>
      <c r="P293" s="168"/>
      <c r="Q293" s="315"/>
      <c r="R293" s="315"/>
      <c r="S293" s="315"/>
      <c r="T293" s="315"/>
      <c r="U293" s="159"/>
      <c r="V293" s="163" t="s">
        <v>14</v>
      </c>
      <c r="W293" s="313" t="s">
        <v>3</v>
      </c>
      <c r="X293" s="313"/>
      <c r="Y293" s="313"/>
      <c r="Z293" s="313"/>
      <c r="AA293" s="159"/>
      <c r="AB293" s="199" t="s">
        <v>14</v>
      </c>
      <c r="AC293" s="316"/>
      <c r="AD293" s="316"/>
      <c r="AE293" s="316"/>
      <c r="AF293" s="316"/>
      <c r="AG293" s="159"/>
      <c r="AH293" s="163" t="s">
        <v>14</v>
      </c>
      <c r="AI293" s="313" t="s">
        <v>3</v>
      </c>
      <c r="AJ293" s="313"/>
      <c r="AK293" s="313"/>
      <c r="AL293" s="313"/>
    </row>
    <row r="294" spans="1:38" s="136" customFormat="1" x14ac:dyDescent="0.65">
      <c r="A294" s="166"/>
      <c r="B294" s="166"/>
      <c r="C294" s="166"/>
      <c r="D294" s="308" t="s">
        <v>130</v>
      </c>
      <c r="E294" s="308"/>
      <c r="F294" s="308"/>
      <c r="G294" s="309"/>
      <c r="H294" s="309"/>
      <c r="I294" s="309"/>
      <c r="J294" s="309"/>
      <c r="K294" s="309"/>
      <c r="L294" s="309"/>
      <c r="M294" s="309"/>
      <c r="N294" s="309"/>
      <c r="O294" s="174"/>
      <c r="P294" s="168"/>
      <c r="Q294" s="315"/>
      <c r="R294" s="315"/>
      <c r="S294" s="315"/>
      <c r="T294" s="315"/>
      <c r="U294" s="159"/>
      <c r="V294" s="163" t="s">
        <v>14</v>
      </c>
      <c r="W294" s="313" t="s">
        <v>3</v>
      </c>
      <c r="X294" s="313"/>
      <c r="Y294" s="313"/>
      <c r="Z294" s="313"/>
      <c r="AA294" s="159"/>
      <c r="AB294" s="199" t="s">
        <v>14</v>
      </c>
      <c r="AC294" s="316"/>
      <c r="AD294" s="316"/>
      <c r="AE294" s="316"/>
      <c r="AF294" s="316"/>
      <c r="AG294" s="159"/>
      <c r="AH294" s="163" t="s">
        <v>14</v>
      </c>
      <c r="AI294" s="313" t="s">
        <v>3</v>
      </c>
      <c r="AJ294" s="313"/>
      <c r="AK294" s="313"/>
      <c r="AL294" s="313"/>
    </row>
    <row r="295" spans="1:38" s="136" customFormat="1" x14ac:dyDescent="0.65">
      <c r="A295" s="166"/>
      <c r="B295" s="166"/>
      <c r="C295" s="166"/>
      <c r="D295" s="166"/>
      <c r="E295" s="166"/>
      <c r="F295" s="166"/>
      <c r="G295" s="166"/>
      <c r="H295" s="166"/>
      <c r="I295" s="166"/>
      <c r="J295" s="166"/>
      <c r="K295" s="166"/>
      <c r="L295" s="166"/>
      <c r="M295" s="166"/>
      <c r="N295" s="166"/>
      <c r="O295" s="174"/>
      <c r="P295" s="168"/>
      <c r="Q295" s="315"/>
      <c r="R295" s="315"/>
      <c r="S295" s="315"/>
      <c r="T295" s="315"/>
      <c r="U295" s="159"/>
      <c r="V295" s="163" t="s">
        <v>14</v>
      </c>
      <c r="W295" s="313" t="s">
        <v>3</v>
      </c>
      <c r="X295" s="313"/>
      <c r="Y295" s="313"/>
      <c r="Z295" s="313"/>
      <c r="AA295" s="159"/>
      <c r="AB295" s="199" t="s">
        <v>14</v>
      </c>
      <c r="AC295" s="316"/>
      <c r="AD295" s="316"/>
      <c r="AE295" s="316"/>
      <c r="AF295" s="316"/>
      <c r="AG295" s="159"/>
      <c r="AH295" s="163" t="s">
        <v>14</v>
      </c>
      <c r="AI295" s="313" t="s">
        <v>3</v>
      </c>
      <c r="AJ295" s="313"/>
      <c r="AK295" s="313"/>
      <c r="AL295" s="313"/>
    </row>
    <row r="296" spans="1:38" s="136" customFormat="1" ht="14" thickBot="1" x14ac:dyDescent="0.8">
      <c r="A296" s="166"/>
      <c r="B296" s="166"/>
      <c r="C296" s="166"/>
      <c r="D296" s="166"/>
      <c r="E296" s="166"/>
      <c r="F296" s="166"/>
      <c r="G296" s="166"/>
      <c r="H296" s="310" t="s">
        <v>135</v>
      </c>
      <c r="I296" s="310"/>
      <c r="J296" s="310"/>
      <c r="K296" s="310"/>
      <c r="L296" s="310"/>
      <c r="M296" s="310"/>
      <c r="N296" s="310"/>
      <c r="O296" s="310"/>
      <c r="P296" s="168"/>
      <c r="Q296" s="318"/>
      <c r="R296" s="318"/>
      <c r="S296" s="318"/>
      <c r="T296" s="318"/>
      <c r="U296" s="159"/>
      <c r="V296" s="163" t="s">
        <v>14</v>
      </c>
      <c r="W296" s="332">
        <f>SUM(W292:Z295)</f>
        <v>0</v>
      </c>
      <c r="X296" s="332"/>
      <c r="Y296" s="332"/>
      <c r="Z296" s="332"/>
      <c r="AA296" s="159"/>
      <c r="AB296" s="199" t="s">
        <v>14</v>
      </c>
      <c r="AC296" s="345">
        <f>SUM(AC292:AF295)</f>
        <v>0</v>
      </c>
      <c r="AD296" s="345"/>
      <c r="AE296" s="345"/>
      <c r="AF296" s="345"/>
      <c r="AG296" s="159"/>
      <c r="AH296" s="163" t="s">
        <v>14</v>
      </c>
      <c r="AI296" s="334">
        <f>SUM(AI292:AL295)</f>
        <v>0</v>
      </c>
      <c r="AJ296" s="334"/>
      <c r="AK296" s="334"/>
      <c r="AL296" s="334"/>
    </row>
    <row r="297" spans="1:38" s="136" customFormat="1" ht="14" thickTop="1" x14ac:dyDescent="0.65">
      <c r="A297" s="166"/>
      <c r="B297" s="166"/>
      <c r="C297" s="166"/>
      <c r="D297" s="166"/>
      <c r="E297" s="166"/>
      <c r="F297" s="166"/>
      <c r="G297" s="190"/>
      <c r="H297" s="190"/>
      <c r="I297" s="190"/>
      <c r="J297" s="190"/>
      <c r="K297" s="190"/>
      <c r="L297" s="190"/>
      <c r="M297" s="190"/>
      <c r="N297" s="190"/>
      <c r="O297" s="190"/>
      <c r="P297" s="174"/>
      <c r="Q297" s="174"/>
      <c r="R297" s="174"/>
      <c r="S297" s="174"/>
      <c r="T297" s="174"/>
      <c r="U297" s="174"/>
      <c r="V297" s="174"/>
      <c r="W297" s="174"/>
      <c r="X297" s="174"/>
      <c r="Y297" s="174"/>
      <c r="Z297" s="174"/>
      <c r="AA297" s="174"/>
      <c r="AB297" s="198"/>
      <c r="AC297" s="198"/>
      <c r="AD297" s="198"/>
      <c r="AE297" s="198"/>
      <c r="AF297" s="198"/>
      <c r="AG297" s="174"/>
      <c r="AH297" s="234"/>
      <c r="AI297" s="234"/>
      <c r="AJ297" s="234"/>
      <c r="AK297" s="234"/>
      <c r="AL297" s="234"/>
    </row>
    <row r="298" spans="1:38" s="136" customFormat="1" x14ac:dyDescent="0.65">
      <c r="A298" s="308" t="s">
        <v>108</v>
      </c>
      <c r="B298" s="308"/>
      <c r="C298" s="187" t="s">
        <v>136</v>
      </c>
      <c r="D298" s="166"/>
      <c r="E298" s="166"/>
      <c r="F298" s="166"/>
      <c r="G298" s="166"/>
      <c r="H298" s="166"/>
      <c r="I298" s="166"/>
      <c r="J298" s="166"/>
      <c r="K298" s="166"/>
      <c r="L298" s="166"/>
      <c r="M298" s="166"/>
      <c r="N298" s="166"/>
      <c r="O298" s="174"/>
      <c r="P298" s="174"/>
      <c r="Q298" s="174"/>
      <c r="R298" s="174"/>
      <c r="S298" s="174"/>
      <c r="T298" s="174"/>
      <c r="U298" s="174"/>
      <c r="V298" s="174"/>
      <c r="W298" s="174"/>
      <c r="X298" s="174"/>
      <c r="Y298" s="174"/>
      <c r="Z298" s="174"/>
      <c r="AA298" s="174"/>
      <c r="AB298" s="198"/>
      <c r="AC298" s="198"/>
      <c r="AD298" s="198"/>
      <c r="AE298" s="198"/>
      <c r="AF298" s="198"/>
      <c r="AG298" s="174"/>
      <c r="AH298" s="234"/>
      <c r="AI298" s="234"/>
      <c r="AJ298" s="234"/>
      <c r="AK298" s="234"/>
      <c r="AL298" s="234"/>
    </row>
    <row r="299" spans="1:38" s="136" customFormat="1" x14ac:dyDescent="0.65">
      <c r="A299" s="166"/>
      <c r="B299" s="166"/>
      <c r="C299" s="166"/>
      <c r="D299" s="308" t="s">
        <v>137</v>
      </c>
      <c r="E299" s="308"/>
      <c r="F299" s="308"/>
      <c r="G299" s="308"/>
      <c r="H299" s="308"/>
      <c r="I299" s="308"/>
      <c r="J299" s="308"/>
      <c r="K299" s="308"/>
      <c r="L299" s="308"/>
      <c r="M299" s="308"/>
      <c r="N299" s="308"/>
      <c r="O299" s="174"/>
      <c r="P299" s="168"/>
      <c r="Q299" s="315"/>
      <c r="R299" s="315"/>
      <c r="S299" s="315"/>
      <c r="T299" s="315"/>
      <c r="U299" s="159"/>
      <c r="V299" s="163"/>
      <c r="W299" s="313"/>
      <c r="X299" s="313"/>
      <c r="Y299" s="313"/>
      <c r="Z299" s="313"/>
      <c r="AA299" s="159"/>
      <c r="AB299" s="199"/>
      <c r="AC299" s="316"/>
      <c r="AD299" s="316"/>
      <c r="AE299" s="316"/>
      <c r="AF299" s="316"/>
      <c r="AG299" s="159"/>
      <c r="AH299" s="163"/>
      <c r="AI299" s="313"/>
      <c r="AJ299" s="313"/>
      <c r="AK299" s="313"/>
      <c r="AL299" s="313"/>
    </row>
    <row r="300" spans="1:38" s="136" customFormat="1" x14ac:dyDescent="0.65">
      <c r="A300" s="166"/>
      <c r="B300" s="166"/>
      <c r="C300" s="166"/>
      <c r="D300" s="308" t="s">
        <v>138</v>
      </c>
      <c r="E300" s="308"/>
      <c r="F300" s="308"/>
      <c r="G300" s="308"/>
      <c r="H300" s="308"/>
      <c r="I300" s="308"/>
      <c r="J300" s="308"/>
      <c r="K300" s="308"/>
      <c r="L300" s="166"/>
      <c r="M300" s="166"/>
      <c r="N300" s="166"/>
      <c r="O300" s="174"/>
      <c r="P300" s="168"/>
      <c r="Q300" s="315"/>
      <c r="R300" s="315"/>
      <c r="S300" s="315"/>
      <c r="T300" s="315"/>
      <c r="U300" s="159"/>
      <c r="V300" s="163"/>
      <c r="W300" s="313"/>
      <c r="X300" s="313"/>
      <c r="Y300" s="313"/>
      <c r="Z300" s="313"/>
      <c r="AA300" s="159"/>
      <c r="AB300" s="199"/>
      <c r="AC300" s="316"/>
      <c r="AD300" s="316"/>
      <c r="AE300" s="316"/>
      <c r="AF300" s="316"/>
      <c r="AG300" s="159"/>
      <c r="AH300" s="163"/>
      <c r="AI300" s="313"/>
      <c r="AJ300" s="313"/>
      <c r="AK300" s="313"/>
      <c r="AL300" s="313"/>
    </row>
    <row r="301" spans="1:38" s="136" customFormat="1" x14ac:dyDescent="0.65">
      <c r="A301" s="166"/>
      <c r="B301" s="166"/>
      <c r="C301" s="166"/>
      <c r="D301" s="308" t="s">
        <v>130</v>
      </c>
      <c r="E301" s="308"/>
      <c r="F301" s="308"/>
      <c r="G301" s="309"/>
      <c r="H301" s="309"/>
      <c r="I301" s="309"/>
      <c r="J301" s="309"/>
      <c r="K301" s="309"/>
      <c r="L301" s="309"/>
      <c r="M301" s="309"/>
      <c r="N301" s="309"/>
      <c r="O301" s="174"/>
      <c r="P301" s="168"/>
      <c r="Q301" s="315"/>
      <c r="R301" s="315"/>
      <c r="S301" s="315"/>
      <c r="T301" s="315"/>
      <c r="U301" s="159"/>
      <c r="V301" s="163"/>
      <c r="W301" s="313"/>
      <c r="X301" s="313"/>
      <c r="Y301" s="313"/>
      <c r="Z301" s="313"/>
      <c r="AA301" s="159"/>
      <c r="AB301" s="199"/>
      <c r="AC301" s="316"/>
      <c r="AD301" s="316"/>
      <c r="AE301" s="316"/>
      <c r="AF301" s="316"/>
      <c r="AG301" s="159"/>
      <c r="AH301" s="163"/>
      <c r="AI301" s="313"/>
      <c r="AJ301" s="313"/>
      <c r="AK301" s="313"/>
      <c r="AL301" s="313"/>
    </row>
    <row r="302" spans="1:38" s="136" customFormat="1" x14ac:dyDescent="0.65">
      <c r="A302" s="166"/>
      <c r="B302" s="166"/>
      <c r="C302" s="166"/>
      <c r="D302" s="308" t="s">
        <v>130</v>
      </c>
      <c r="E302" s="308"/>
      <c r="F302" s="308"/>
      <c r="G302" s="309"/>
      <c r="H302" s="309"/>
      <c r="I302" s="309"/>
      <c r="J302" s="309"/>
      <c r="K302" s="309"/>
      <c r="L302" s="309"/>
      <c r="M302" s="309"/>
      <c r="N302" s="309"/>
      <c r="O302" s="174"/>
      <c r="P302" s="168"/>
      <c r="Q302" s="315"/>
      <c r="R302" s="315"/>
      <c r="S302" s="315"/>
      <c r="T302" s="315"/>
      <c r="U302" s="159"/>
      <c r="V302" s="163"/>
      <c r="W302" s="313"/>
      <c r="X302" s="313"/>
      <c r="Y302" s="313"/>
      <c r="Z302" s="313"/>
      <c r="AA302" s="159"/>
      <c r="AB302" s="199"/>
      <c r="AC302" s="316"/>
      <c r="AD302" s="316"/>
      <c r="AE302" s="316"/>
      <c r="AF302" s="316"/>
      <c r="AG302" s="159"/>
      <c r="AH302" s="163"/>
      <c r="AI302" s="313"/>
      <c r="AJ302" s="313"/>
      <c r="AK302" s="313"/>
      <c r="AL302" s="313"/>
    </row>
    <row r="303" spans="1:38" s="136" customFormat="1" x14ac:dyDescent="0.65">
      <c r="A303" s="166"/>
      <c r="B303" s="166"/>
      <c r="C303" s="166"/>
      <c r="D303" s="308" t="s">
        <v>130</v>
      </c>
      <c r="E303" s="308"/>
      <c r="F303" s="308"/>
      <c r="G303" s="309"/>
      <c r="H303" s="309"/>
      <c r="I303" s="309"/>
      <c r="J303" s="309"/>
      <c r="K303" s="309"/>
      <c r="L303" s="309"/>
      <c r="M303" s="309"/>
      <c r="N303" s="309"/>
      <c r="O303" s="174"/>
      <c r="P303" s="168"/>
      <c r="Q303" s="315"/>
      <c r="R303" s="315"/>
      <c r="S303" s="315"/>
      <c r="T303" s="315"/>
      <c r="U303" s="159"/>
      <c r="V303" s="163"/>
      <c r="W303" s="313"/>
      <c r="X303" s="313"/>
      <c r="Y303" s="313"/>
      <c r="Z303" s="313"/>
      <c r="AA303" s="159"/>
      <c r="AB303" s="199"/>
      <c r="AC303" s="316"/>
      <c r="AD303" s="316"/>
      <c r="AE303" s="316"/>
      <c r="AF303" s="316"/>
      <c r="AG303" s="159"/>
      <c r="AH303" s="163"/>
      <c r="AI303" s="313"/>
      <c r="AJ303" s="313"/>
      <c r="AK303" s="313"/>
      <c r="AL303" s="313"/>
    </row>
    <row r="304" spans="1:38" s="136" customFormat="1" ht="14" thickBot="1" x14ac:dyDescent="0.8">
      <c r="A304" s="166"/>
      <c r="B304" s="166"/>
      <c r="C304" s="166"/>
      <c r="D304" s="166"/>
      <c r="E304" s="166"/>
      <c r="F304" s="166"/>
      <c r="G304" s="166"/>
      <c r="H304" s="310" t="s">
        <v>139</v>
      </c>
      <c r="I304" s="310"/>
      <c r="J304" s="310"/>
      <c r="K304" s="310"/>
      <c r="L304" s="310"/>
      <c r="M304" s="310"/>
      <c r="N304" s="310"/>
      <c r="O304" s="310"/>
      <c r="P304" s="168"/>
      <c r="Q304" s="318"/>
      <c r="R304" s="318"/>
      <c r="S304" s="318"/>
      <c r="T304" s="318"/>
      <c r="U304" s="159"/>
      <c r="V304" s="163" t="s">
        <v>14</v>
      </c>
      <c r="W304" s="332">
        <f>SUM(W299:Z303)</f>
        <v>0</v>
      </c>
      <c r="X304" s="332"/>
      <c r="Y304" s="332"/>
      <c r="Z304" s="332"/>
      <c r="AA304" s="159"/>
      <c r="AB304" s="199" t="s">
        <v>14</v>
      </c>
      <c r="AC304" s="345">
        <f>SUM(AC299:AF303)</f>
        <v>0</v>
      </c>
      <c r="AD304" s="345"/>
      <c r="AE304" s="345"/>
      <c r="AF304" s="345"/>
      <c r="AG304" s="159"/>
      <c r="AH304" s="163" t="s">
        <v>14</v>
      </c>
      <c r="AI304" s="334">
        <f>SUM(AI299:AL303)</f>
        <v>0</v>
      </c>
      <c r="AJ304" s="334"/>
      <c r="AK304" s="334"/>
      <c r="AL304" s="334"/>
    </row>
    <row r="305" spans="1:256" s="136" customFormat="1" ht="14" thickTop="1" x14ac:dyDescent="0.65">
      <c r="A305" s="166"/>
      <c r="B305" s="166"/>
      <c r="C305" s="166"/>
      <c r="D305" s="166"/>
      <c r="E305" s="166"/>
      <c r="F305" s="166"/>
      <c r="G305" s="166"/>
      <c r="H305" s="166"/>
      <c r="I305" s="166"/>
      <c r="J305" s="166"/>
      <c r="K305" s="166"/>
      <c r="L305" s="166"/>
      <c r="M305" s="166"/>
      <c r="N305" s="166"/>
      <c r="O305" s="166"/>
      <c r="P305" s="234"/>
      <c r="Q305" s="234"/>
      <c r="R305" s="234"/>
      <c r="S305" s="234"/>
      <c r="T305" s="234"/>
      <c r="U305" s="166"/>
      <c r="V305" s="166"/>
      <c r="W305" s="166"/>
      <c r="X305" s="166"/>
      <c r="Y305" s="166"/>
      <c r="Z305" s="166"/>
      <c r="AA305" s="166"/>
      <c r="AB305" s="200"/>
      <c r="AC305" s="200"/>
      <c r="AD305" s="200"/>
      <c r="AE305" s="200"/>
      <c r="AF305" s="200"/>
      <c r="AG305" s="166"/>
      <c r="AH305" s="232"/>
      <c r="AI305" s="232"/>
      <c r="AJ305" s="232"/>
      <c r="AK305" s="232"/>
      <c r="AL305" s="232"/>
    </row>
    <row r="306" spans="1:256" s="136" customFormat="1" x14ac:dyDescent="0.65">
      <c r="A306" s="308" t="s">
        <v>109</v>
      </c>
      <c r="B306" s="308"/>
      <c r="C306" s="187" t="s">
        <v>140</v>
      </c>
      <c r="D306" s="166"/>
      <c r="E306" s="166"/>
      <c r="F306" s="166"/>
      <c r="G306" s="166"/>
      <c r="H306" s="166"/>
      <c r="I306" s="166"/>
      <c r="J306" s="166"/>
      <c r="K306" s="166"/>
      <c r="L306" s="166"/>
      <c r="M306" s="166"/>
      <c r="N306" s="166"/>
      <c r="O306" s="174"/>
      <c r="P306" s="168"/>
      <c r="Q306" s="315"/>
      <c r="R306" s="315"/>
      <c r="S306" s="315"/>
      <c r="T306" s="315"/>
      <c r="U306" s="159"/>
      <c r="V306" s="163"/>
      <c r="W306" s="313"/>
      <c r="X306" s="313"/>
      <c r="Y306" s="313"/>
      <c r="Z306" s="313"/>
      <c r="AA306" s="159"/>
      <c r="AB306" s="199"/>
      <c r="AC306" s="316"/>
      <c r="AD306" s="316"/>
      <c r="AE306" s="316"/>
      <c r="AF306" s="316"/>
      <c r="AG306" s="159"/>
      <c r="AH306" s="163"/>
      <c r="AI306" s="313"/>
      <c r="AJ306" s="313"/>
      <c r="AK306" s="313"/>
      <c r="AL306" s="313"/>
    </row>
    <row r="307" spans="1:256" s="136" customFormat="1" x14ac:dyDescent="0.65">
      <c r="A307" s="166"/>
      <c r="B307" s="166"/>
      <c r="C307" s="166"/>
      <c r="D307" s="308" t="s">
        <v>130</v>
      </c>
      <c r="E307" s="308"/>
      <c r="F307" s="308"/>
      <c r="G307" s="309" t="s">
        <v>13</v>
      </c>
      <c r="H307" s="309"/>
      <c r="I307" s="309"/>
      <c r="J307" s="309"/>
      <c r="K307" s="309"/>
      <c r="L307" s="309"/>
      <c r="M307" s="309"/>
      <c r="N307" s="309"/>
      <c r="O307" s="174"/>
      <c r="P307" s="168"/>
      <c r="Q307" s="315"/>
      <c r="R307" s="315"/>
      <c r="S307" s="315"/>
      <c r="T307" s="315"/>
      <c r="U307" s="159"/>
      <c r="V307" s="163" t="s">
        <v>14</v>
      </c>
      <c r="W307" s="313" t="s">
        <v>3</v>
      </c>
      <c r="X307" s="313"/>
      <c r="Y307" s="313"/>
      <c r="Z307" s="313"/>
      <c r="AA307" s="159"/>
      <c r="AB307" s="199" t="s">
        <v>14</v>
      </c>
      <c r="AC307" s="316"/>
      <c r="AD307" s="316"/>
      <c r="AE307" s="316"/>
      <c r="AF307" s="316"/>
      <c r="AG307" s="159"/>
      <c r="AH307" s="163" t="s">
        <v>14</v>
      </c>
      <c r="AI307" s="313" t="s">
        <v>3</v>
      </c>
      <c r="AJ307" s="313"/>
      <c r="AK307" s="313"/>
      <c r="AL307" s="313"/>
    </row>
    <row r="308" spans="1:256" s="136" customFormat="1" x14ac:dyDescent="0.65">
      <c r="A308" s="166"/>
      <c r="B308" s="166"/>
      <c r="C308" s="166"/>
      <c r="D308" s="308" t="s">
        <v>130</v>
      </c>
      <c r="E308" s="308"/>
      <c r="F308" s="308"/>
      <c r="G308" s="309" t="s">
        <v>377</v>
      </c>
      <c r="H308" s="309"/>
      <c r="I308" s="309"/>
      <c r="J308" s="309"/>
      <c r="K308" s="309"/>
      <c r="L308" s="309"/>
      <c r="M308" s="309"/>
      <c r="N308" s="309"/>
      <c r="O308" s="174"/>
      <c r="P308" s="168"/>
      <c r="Q308" s="315"/>
      <c r="R308" s="315"/>
      <c r="S308" s="315"/>
      <c r="T308" s="315"/>
      <c r="U308" s="159"/>
      <c r="V308" s="163" t="s">
        <v>14</v>
      </c>
      <c r="W308" s="313" t="s">
        <v>3</v>
      </c>
      <c r="X308" s="313"/>
      <c r="Y308" s="313"/>
      <c r="Z308" s="313"/>
      <c r="AA308" s="159"/>
      <c r="AB308" s="199" t="s">
        <v>14</v>
      </c>
      <c r="AC308" s="316"/>
      <c r="AD308" s="316"/>
      <c r="AE308" s="316"/>
      <c r="AF308" s="316"/>
      <c r="AG308" s="159"/>
      <c r="AH308" s="163" t="s">
        <v>14</v>
      </c>
      <c r="AI308" s="313" t="s">
        <v>3</v>
      </c>
      <c r="AJ308" s="313"/>
      <c r="AK308" s="313"/>
      <c r="AL308" s="313"/>
    </row>
    <row r="309" spans="1:256" s="136" customFormat="1" x14ac:dyDescent="0.65">
      <c r="A309" s="166"/>
      <c r="B309" s="166"/>
      <c r="C309" s="166"/>
      <c r="D309" s="308" t="s">
        <v>130</v>
      </c>
      <c r="E309" s="308"/>
      <c r="F309" s="308"/>
      <c r="G309" s="309"/>
      <c r="H309" s="309"/>
      <c r="I309" s="309"/>
      <c r="J309" s="309"/>
      <c r="K309" s="309"/>
      <c r="L309" s="309"/>
      <c r="M309" s="309"/>
      <c r="N309" s="309"/>
      <c r="O309" s="174"/>
      <c r="P309" s="168"/>
      <c r="Q309" s="315"/>
      <c r="R309" s="315"/>
      <c r="S309" s="315"/>
      <c r="T309" s="315"/>
      <c r="U309" s="159"/>
      <c r="V309" s="163" t="s">
        <v>14</v>
      </c>
      <c r="W309" s="313" t="s">
        <v>3</v>
      </c>
      <c r="X309" s="313"/>
      <c r="Y309" s="313"/>
      <c r="Z309" s="313"/>
      <c r="AA309" s="159"/>
      <c r="AB309" s="199" t="s">
        <v>14</v>
      </c>
      <c r="AC309" s="316"/>
      <c r="AD309" s="316"/>
      <c r="AE309" s="316"/>
      <c r="AF309" s="316"/>
      <c r="AG309" s="159"/>
      <c r="AH309" s="163" t="s">
        <v>14</v>
      </c>
      <c r="AI309" s="313" t="s">
        <v>3</v>
      </c>
      <c r="AJ309" s="313"/>
      <c r="AK309" s="313"/>
      <c r="AL309" s="313"/>
    </row>
    <row r="310" spans="1:256" s="136" customFormat="1" ht="14" thickBot="1" x14ac:dyDescent="0.8">
      <c r="A310" s="166"/>
      <c r="B310" s="166"/>
      <c r="C310" s="166"/>
      <c r="D310" s="166"/>
      <c r="E310" s="166"/>
      <c r="F310" s="166"/>
      <c r="G310" s="166"/>
      <c r="H310" s="310" t="s">
        <v>141</v>
      </c>
      <c r="I310" s="310"/>
      <c r="J310" s="310"/>
      <c r="K310" s="310"/>
      <c r="L310" s="310"/>
      <c r="M310" s="310"/>
      <c r="N310" s="310"/>
      <c r="O310" s="310"/>
      <c r="P310" s="168"/>
      <c r="Q310" s="318"/>
      <c r="R310" s="318"/>
      <c r="S310" s="318"/>
      <c r="T310" s="318"/>
      <c r="U310" s="159"/>
      <c r="V310" s="163" t="s">
        <v>14</v>
      </c>
      <c r="W310" s="332">
        <f>SUM(W306:Z309)</f>
        <v>0</v>
      </c>
      <c r="X310" s="332"/>
      <c r="Y310" s="332"/>
      <c r="Z310" s="332"/>
      <c r="AA310" s="159"/>
      <c r="AB310" s="199" t="s">
        <v>14</v>
      </c>
      <c r="AC310" s="345">
        <f>SUM(AC306:AF309)</f>
        <v>0</v>
      </c>
      <c r="AD310" s="345"/>
      <c r="AE310" s="345"/>
      <c r="AF310" s="345"/>
      <c r="AG310" s="159"/>
      <c r="AH310" s="163" t="s">
        <v>14</v>
      </c>
      <c r="AI310" s="334">
        <f>SUM(AI306:AL309)</f>
        <v>0</v>
      </c>
      <c r="AJ310" s="334"/>
      <c r="AK310" s="334"/>
      <c r="AL310" s="334"/>
      <c r="AM310" s="138"/>
      <c r="AN310" s="138"/>
      <c r="AO310" s="138"/>
      <c r="AP310" s="138"/>
      <c r="AQ310" s="138"/>
      <c r="AR310" s="138"/>
      <c r="AS310" s="138"/>
      <c r="AT310" s="138"/>
      <c r="AU310" s="138"/>
      <c r="AV310" s="138"/>
      <c r="AW310" s="138"/>
      <c r="AX310" s="138"/>
      <c r="AY310" s="138"/>
      <c r="AZ310" s="138"/>
      <c r="BA310" s="138"/>
      <c r="BB310" s="138"/>
      <c r="BC310" s="138"/>
      <c r="BD310" s="138"/>
      <c r="BE310" s="138"/>
      <c r="BF310" s="138"/>
      <c r="BG310" s="138"/>
      <c r="BH310" s="138"/>
      <c r="BI310" s="138"/>
      <c r="BJ310" s="138"/>
      <c r="BK310" s="138"/>
      <c r="BL310" s="138"/>
      <c r="BM310" s="138"/>
      <c r="BN310" s="138"/>
      <c r="BO310" s="138"/>
      <c r="BP310" s="138"/>
      <c r="BQ310" s="138"/>
      <c r="BR310" s="138"/>
      <c r="BS310" s="138"/>
      <c r="BT310" s="138"/>
      <c r="BU310" s="138"/>
      <c r="BV310" s="138"/>
      <c r="BW310" s="138"/>
      <c r="BX310" s="138"/>
      <c r="BY310" s="138"/>
      <c r="BZ310" s="138"/>
      <c r="CA310" s="138"/>
      <c r="CB310" s="138"/>
      <c r="CC310" s="138"/>
      <c r="CD310" s="138"/>
      <c r="CE310" s="138"/>
      <c r="CF310" s="138"/>
      <c r="CG310" s="138"/>
      <c r="CH310" s="138"/>
      <c r="CI310" s="138"/>
      <c r="CJ310" s="138"/>
      <c r="CK310" s="138"/>
      <c r="CL310" s="138"/>
      <c r="CM310" s="138"/>
      <c r="CN310" s="138"/>
      <c r="CO310" s="138"/>
      <c r="CP310" s="138"/>
      <c r="CQ310" s="138"/>
      <c r="CR310" s="138"/>
      <c r="CS310" s="138"/>
      <c r="CT310" s="138"/>
      <c r="CU310" s="138"/>
      <c r="CV310" s="138"/>
      <c r="CW310" s="138"/>
      <c r="CX310" s="138"/>
      <c r="CY310" s="138"/>
      <c r="CZ310" s="138"/>
      <c r="DA310" s="138"/>
      <c r="DB310" s="138"/>
      <c r="DC310" s="138"/>
      <c r="DD310" s="138"/>
      <c r="DE310" s="138"/>
      <c r="DF310" s="138"/>
      <c r="DG310" s="138"/>
      <c r="DH310" s="138"/>
      <c r="DI310" s="138"/>
      <c r="DJ310" s="138"/>
      <c r="DK310" s="138"/>
      <c r="DL310" s="138"/>
      <c r="DM310" s="138"/>
      <c r="DN310" s="138"/>
      <c r="DO310" s="138"/>
      <c r="DP310" s="138"/>
      <c r="DQ310" s="138"/>
      <c r="DR310" s="138"/>
      <c r="DS310" s="138"/>
      <c r="DT310" s="138"/>
      <c r="DU310" s="138"/>
      <c r="DV310" s="138"/>
      <c r="DW310" s="138"/>
      <c r="DX310" s="138"/>
      <c r="DY310" s="138"/>
      <c r="DZ310" s="138"/>
      <c r="EA310" s="138"/>
      <c r="EB310" s="138"/>
      <c r="EC310" s="138"/>
      <c r="ED310" s="138"/>
      <c r="EE310" s="138"/>
      <c r="EF310" s="138"/>
      <c r="EG310" s="138"/>
      <c r="EH310" s="138"/>
      <c r="EI310" s="138"/>
      <c r="EJ310" s="138"/>
      <c r="EK310" s="138"/>
      <c r="EL310" s="138"/>
      <c r="EM310" s="138"/>
      <c r="EN310" s="138"/>
      <c r="EO310" s="138"/>
      <c r="EP310" s="138"/>
      <c r="EQ310" s="138"/>
      <c r="ER310" s="138"/>
      <c r="ES310" s="138"/>
      <c r="ET310" s="138"/>
      <c r="EU310" s="138"/>
      <c r="EV310" s="138"/>
      <c r="EW310" s="138"/>
      <c r="EX310" s="138"/>
      <c r="EY310" s="138"/>
      <c r="EZ310" s="138"/>
      <c r="FA310" s="138"/>
      <c r="FB310" s="138"/>
      <c r="FC310" s="138"/>
      <c r="FD310" s="138"/>
      <c r="FE310" s="138"/>
      <c r="FF310" s="138"/>
      <c r="FG310" s="138"/>
      <c r="FH310" s="138"/>
      <c r="FI310" s="138"/>
      <c r="FJ310" s="138"/>
      <c r="FK310" s="138"/>
      <c r="FL310" s="138"/>
      <c r="FM310" s="138"/>
      <c r="FN310" s="138"/>
      <c r="FO310" s="138"/>
      <c r="FP310" s="138"/>
      <c r="FQ310" s="138"/>
      <c r="FR310" s="138"/>
      <c r="FS310" s="138"/>
      <c r="FT310" s="138"/>
      <c r="FU310" s="138"/>
      <c r="FV310" s="138"/>
      <c r="FW310" s="138"/>
      <c r="FX310" s="138"/>
      <c r="FY310" s="138"/>
      <c r="FZ310" s="138"/>
      <c r="GA310" s="138"/>
      <c r="GB310" s="138"/>
      <c r="GC310" s="138"/>
      <c r="GD310" s="138"/>
      <c r="GE310" s="138"/>
      <c r="GF310" s="138"/>
      <c r="GG310" s="138"/>
      <c r="GH310" s="138"/>
      <c r="GI310" s="138"/>
      <c r="GJ310" s="138"/>
      <c r="GK310" s="138"/>
      <c r="GL310" s="138"/>
      <c r="GM310" s="138"/>
      <c r="GN310" s="138"/>
      <c r="GO310" s="138"/>
      <c r="GP310" s="138"/>
      <c r="GQ310" s="138"/>
      <c r="GR310" s="138"/>
      <c r="GS310" s="138"/>
      <c r="GT310" s="138"/>
      <c r="GU310" s="138"/>
      <c r="GV310" s="138"/>
      <c r="GW310" s="138"/>
      <c r="GX310" s="138"/>
      <c r="GY310" s="138"/>
      <c r="GZ310" s="138"/>
      <c r="HA310" s="138"/>
      <c r="HB310" s="138"/>
      <c r="HC310" s="138"/>
      <c r="HD310" s="138"/>
      <c r="HE310" s="138"/>
      <c r="HF310" s="138"/>
      <c r="HG310" s="138"/>
      <c r="HH310" s="138"/>
      <c r="HI310" s="138"/>
      <c r="HJ310" s="138"/>
      <c r="HK310" s="138"/>
      <c r="HL310" s="138"/>
      <c r="HM310" s="138"/>
      <c r="HN310" s="138"/>
      <c r="HO310" s="138"/>
      <c r="HP310" s="138"/>
      <c r="HQ310" s="138"/>
      <c r="HR310" s="138"/>
      <c r="HS310" s="138"/>
      <c r="HT310" s="138"/>
      <c r="HU310" s="138"/>
      <c r="HV310" s="138"/>
      <c r="HW310" s="138"/>
      <c r="HX310" s="138"/>
      <c r="HY310" s="138"/>
      <c r="HZ310" s="138"/>
      <c r="IA310" s="138"/>
      <c r="IB310" s="138"/>
      <c r="IC310" s="138"/>
      <c r="ID310" s="138"/>
      <c r="IE310" s="138"/>
      <c r="IF310" s="138"/>
      <c r="IG310" s="138"/>
      <c r="IH310" s="138"/>
      <c r="II310" s="138"/>
      <c r="IJ310" s="138"/>
      <c r="IK310" s="138"/>
      <c r="IL310" s="138"/>
      <c r="IM310" s="138"/>
      <c r="IN310" s="138"/>
      <c r="IO310" s="138"/>
      <c r="IP310" s="138"/>
      <c r="IQ310" s="138"/>
      <c r="IR310" s="138"/>
      <c r="IS310" s="138"/>
      <c r="IT310" s="138"/>
      <c r="IU310" s="138"/>
      <c r="IV310" s="138"/>
    </row>
    <row r="311" spans="1:256" s="136" customFormat="1" ht="14" thickTop="1" x14ac:dyDescent="0.65">
      <c r="A311" s="166"/>
      <c r="B311" s="166"/>
      <c r="C311" s="166"/>
      <c r="D311" s="166"/>
      <c r="E311" s="166"/>
      <c r="F311" s="166"/>
      <c r="G311" s="166"/>
      <c r="H311" s="190"/>
      <c r="I311" s="190"/>
      <c r="J311" s="190"/>
      <c r="K311" s="190"/>
      <c r="L311" s="190"/>
      <c r="M311" s="190"/>
      <c r="N311" s="190"/>
      <c r="O311" s="190"/>
      <c r="P311" s="234"/>
      <c r="Q311" s="234"/>
      <c r="R311" s="234"/>
      <c r="S311" s="234"/>
      <c r="T311" s="234"/>
      <c r="U311" s="174"/>
      <c r="V311" s="174"/>
      <c r="W311" s="174"/>
      <c r="X311" s="174"/>
      <c r="Y311" s="174"/>
      <c r="Z311" s="174"/>
      <c r="AA311" s="174"/>
      <c r="AB311" s="198"/>
      <c r="AC311" s="198"/>
      <c r="AD311" s="198"/>
      <c r="AE311" s="198"/>
      <c r="AF311" s="198"/>
      <c r="AG311" s="174"/>
      <c r="AH311" s="234"/>
      <c r="AI311" s="234"/>
      <c r="AJ311" s="234"/>
      <c r="AK311" s="234"/>
      <c r="AL311" s="234"/>
    </row>
    <row r="312" spans="1:256" s="136" customFormat="1" x14ac:dyDescent="0.65">
      <c r="A312" s="308" t="s">
        <v>110</v>
      </c>
      <c r="B312" s="308"/>
      <c r="C312" s="329" t="s">
        <v>293</v>
      </c>
      <c r="D312" s="329"/>
      <c r="E312" s="329"/>
      <c r="F312" s="329"/>
      <c r="G312" s="329"/>
      <c r="H312" s="329"/>
      <c r="I312" s="329"/>
      <c r="J312" s="329"/>
      <c r="K312" s="329"/>
      <c r="L312" s="329"/>
      <c r="M312" s="329"/>
      <c r="N312" s="329"/>
      <c r="O312" s="174"/>
      <c r="P312" s="234"/>
      <c r="Q312" s="234"/>
      <c r="R312" s="234"/>
      <c r="S312" s="234"/>
      <c r="T312" s="234"/>
      <c r="U312" s="174"/>
      <c r="V312" s="174"/>
      <c r="W312" s="174"/>
      <c r="X312" s="174"/>
      <c r="Y312" s="174"/>
      <c r="Z312" s="174"/>
      <c r="AA312" s="174"/>
      <c r="AB312" s="198"/>
      <c r="AC312" s="198"/>
      <c r="AD312" s="198"/>
      <c r="AE312" s="198"/>
      <c r="AF312" s="198"/>
      <c r="AG312" s="174"/>
      <c r="AH312" s="234"/>
      <c r="AI312" s="234"/>
      <c r="AJ312" s="234"/>
      <c r="AK312" s="234"/>
      <c r="AL312" s="234"/>
    </row>
    <row r="313" spans="1:256" s="136" customFormat="1" x14ac:dyDescent="0.65">
      <c r="A313" s="166"/>
      <c r="B313" s="166"/>
      <c r="C313" s="166"/>
      <c r="D313" s="308" t="s">
        <v>294</v>
      </c>
      <c r="E313" s="308"/>
      <c r="F313" s="308"/>
      <c r="G313" s="308"/>
      <c r="H313" s="308"/>
      <c r="I313" s="308"/>
      <c r="J313" s="166"/>
      <c r="K313" s="166"/>
      <c r="L313" s="166"/>
      <c r="M313" s="166"/>
      <c r="N313" s="166"/>
      <c r="O313" s="174"/>
      <c r="P313" s="168"/>
      <c r="Q313" s="315"/>
      <c r="R313" s="315"/>
      <c r="S313" s="315"/>
      <c r="T313" s="315"/>
      <c r="U313" s="159"/>
      <c r="V313" s="163"/>
      <c r="W313" s="313"/>
      <c r="X313" s="313"/>
      <c r="Y313" s="313"/>
      <c r="Z313" s="313"/>
      <c r="AA313" s="159"/>
      <c r="AB313" s="199"/>
      <c r="AC313" s="316"/>
      <c r="AD313" s="316"/>
      <c r="AE313" s="316"/>
      <c r="AF313" s="316"/>
      <c r="AG313" s="159"/>
      <c r="AH313" s="163"/>
      <c r="AI313" s="313"/>
      <c r="AJ313" s="313"/>
      <c r="AK313" s="313"/>
      <c r="AL313" s="313"/>
    </row>
    <row r="314" spans="1:256" s="136" customFormat="1" x14ac:dyDescent="0.65">
      <c r="A314" s="166"/>
      <c r="B314" s="166"/>
      <c r="C314" s="166"/>
      <c r="D314" s="308" t="s">
        <v>130</v>
      </c>
      <c r="E314" s="308"/>
      <c r="F314" s="308"/>
      <c r="G314" s="309" t="s">
        <v>378</v>
      </c>
      <c r="H314" s="309"/>
      <c r="I314" s="309"/>
      <c r="J314" s="309"/>
      <c r="K314" s="309"/>
      <c r="L314" s="309"/>
      <c r="M314" s="309"/>
      <c r="N314" s="309"/>
      <c r="O314" s="174"/>
      <c r="P314" s="168"/>
      <c r="Q314" s="315"/>
      <c r="R314" s="315"/>
      <c r="S314" s="315"/>
      <c r="T314" s="315"/>
      <c r="U314" s="159"/>
      <c r="V314" s="163" t="s">
        <v>14</v>
      </c>
      <c r="W314" s="313" t="s">
        <v>3</v>
      </c>
      <c r="X314" s="313"/>
      <c r="Y314" s="313"/>
      <c r="Z314" s="313"/>
      <c r="AA314" s="159"/>
      <c r="AB314" s="199" t="s">
        <v>14</v>
      </c>
      <c r="AC314" s="316"/>
      <c r="AD314" s="316"/>
      <c r="AE314" s="316"/>
      <c r="AF314" s="316"/>
      <c r="AG314" s="159"/>
      <c r="AH314" s="163" t="s">
        <v>14</v>
      </c>
      <c r="AI314" s="313" t="s">
        <v>3</v>
      </c>
      <c r="AJ314" s="313"/>
      <c r="AK314" s="313"/>
      <c r="AL314" s="313"/>
    </row>
    <row r="315" spans="1:256" s="136" customFormat="1" ht="14" thickBot="1" x14ac:dyDescent="0.8">
      <c r="A315" s="166"/>
      <c r="B315" s="166"/>
      <c r="C315" s="166"/>
      <c r="D315" s="310" t="s">
        <v>296</v>
      </c>
      <c r="E315" s="310"/>
      <c r="F315" s="310"/>
      <c r="G315" s="310"/>
      <c r="H315" s="310"/>
      <c r="I315" s="310"/>
      <c r="J315" s="310"/>
      <c r="K315" s="310"/>
      <c r="L315" s="310"/>
      <c r="M315" s="310"/>
      <c r="N315" s="310"/>
      <c r="O315" s="310"/>
      <c r="P315" s="168"/>
      <c r="Q315" s="318"/>
      <c r="R315" s="318"/>
      <c r="S315" s="318"/>
      <c r="T315" s="318"/>
      <c r="U315" s="159"/>
      <c r="V315" s="163" t="s">
        <v>14</v>
      </c>
      <c r="W315" s="332">
        <f>SUM(W313:Z314)</f>
        <v>0</v>
      </c>
      <c r="X315" s="332"/>
      <c r="Y315" s="332"/>
      <c r="Z315" s="332"/>
      <c r="AA315" s="159"/>
      <c r="AB315" s="199" t="s">
        <v>14</v>
      </c>
      <c r="AC315" s="345">
        <f>SUM(AC313:AF314)</f>
        <v>0</v>
      </c>
      <c r="AD315" s="345"/>
      <c r="AE315" s="345"/>
      <c r="AF315" s="345"/>
      <c r="AG315" s="159"/>
      <c r="AH315" s="163" t="s">
        <v>14</v>
      </c>
      <c r="AI315" s="332">
        <f>SUM(AI313:AL314)</f>
        <v>0</v>
      </c>
      <c r="AJ315" s="332"/>
      <c r="AK315" s="332"/>
      <c r="AL315" s="332"/>
    </row>
    <row r="316" spans="1:256" s="136" customFormat="1" ht="14" thickTop="1" x14ac:dyDescent="0.65">
      <c r="A316" s="166"/>
      <c r="B316" s="166"/>
      <c r="C316" s="166"/>
      <c r="D316" s="190"/>
      <c r="E316" s="190"/>
      <c r="F316" s="190"/>
      <c r="G316" s="190"/>
      <c r="H316" s="190"/>
      <c r="I316" s="190"/>
      <c r="J316" s="190"/>
      <c r="K316" s="190"/>
      <c r="L316" s="190"/>
      <c r="M316" s="190"/>
      <c r="N316" s="190"/>
      <c r="O316" s="190"/>
      <c r="P316" s="234"/>
      <c r="Q316" s="234"/>
      <c r="R316" s="234"/>
      <c r="S316" s="234"/>
      <c r="T316" s="234"/>
      <c r="U316" s="174"/>
      <c r="V316" s="174"/>
      <c r="W316" s="174"/>
      <c r="X316" s="174"/>
      <c r="Y316" s="174"/>
      <c r="Z316" s="174"/>
      <c r="AA316" s="174"/>
      <c r="AB316" s="198"/>
      <c r="AC316" s="198"/>
      <c r="AD316" s="198"/>
      <c r="AE316" s="198"/>
      <c r="AF316" s="198"/>
      <c r="AG316" s="174"/>
      <c r="AH316" s="234"/>
      <c r="AI316" s="234"/>
      <c r="AJ316" s="234"/>
      <c r="AK316" s="234"/>
      <c r="AL316" s="234"/>
    </row>
    <row r="317" spans="1:256" s="136" customFormat="1" x14ac:dyDescent="0.65">
      <c r="A317" s="308" t="s">
        <v>258</v>
      </c>
      <c r="B317" s="308"/>
      <c r="C317" s="329" t="s">
        <v>295</v>
      </c>
      <c r="D317" s="329"/>
      <c r="E317" s="329"/>
      <c r="F317" s="329"/>
      <c r="G317" s="329"/>
      <c r="H317" s="329"/>
      <c r="I317" s="329"/>
      <c r="J317" s="329"/>
      <c r="K317" s="329"/>
      <c r="L317" s="329"/>
      <c r="M317" s="329"/>
      <c r="N317" s="329"/>
      <c r="O317" s="174"/>
      <c r="P317" s="234"/>
      <c r="Q317" s="234"/>
      <c r="R317" s="234"/>
      <c r="S317" s="234"/>
      <c r="T317" s="234"/>
      <c r="U317" s="174"/>
      <c r="V317" s="174"/>
      <c r="W317" s="174"/>
      <c r="X317" s="174"/>
      <c r="Y317" s="174"/>
      <c r="Z317" s="174"/>
      <c r="AA317" s="174"/>
      <c r="AB317" s="198"/>
      <c r="AC317" s="198"/>
      <c r="AD317" s="198"/>
      <c r="AE317" s="198"/>
      <c r="AF317" s="198"/>
      <c r="AG317" s="174"/>
      <c r="AH317" s="234"/>
      <c r="AI317" s="234"/>
      <c r="AJ317" s="234"/>
      <c r="AK317" s="234"/>
      <c r="AL317" s="234"/>
    </row>
    <row r="318" spans="1:256" s="136" customFormat="1" x14ac:dyDescent="0.65">
      <c r="A318" s="166"/>
      <c r="B318" s="166"/>
      <c r="C318" s="166"/>
      <c r="D318" s="308" t="s">
        <v>297</v>
      </c>
      <c r="E318" s="308"/>
      <c r="F318" s="308"/>
      <c r="G318" s="308"/>
      <c r="H318" s="308"/>
      <c r="I318" s="308"/>
      <c r="J318" s="308"/>
      <c r="K318" s="308"/>
      <c r="L318" s="308"/>
      <c r="M318" s="308"/>
      <c r="N318" s="308"/>
      <c r="O318" s="174"/>
      <c r="P318" s="168"/>
      <c r="Q318" s="318"/>
      <c r="R318" s="318"/>
      <c r="S318" s="318"/>
      <c r="T318" s="318"/>
      <c r="U318" s="159"/>
      <c r="V318" s="163"/>
      <c r="W318" s="340"/>
      <c r="X318" s="340"/>
      <c r="Y318" s="340"/>
      <c r="Z318" s="340"/>
      <c r="AA318" s="159"/>
      <c r="AB318" s="199"/>
      <c r="AC318" s="331"/>
      <c r="AD318" s="331"/>
      <c r="AE318" s="331"/>
      <c r="AF318" s="331"/>
      <c r="AG318" s="159"/>
      <c r="AH318" s="163"/>
      <c r="AI318" s="340"/>
      <c r="AJ318" s="340"/>
      <c r="AK318" s="340"/>
      <c r="AL318" s="340"/>
    </row>
    <row r="319" spans="1:256" s="136" customFormat="1" ht="14" thickBot="1" x14ac:dyDescent="0.8">
      <c r="A319" s="166"/>
      <c r="B319" s="166"/>
      <c r="C319" s="166"/>
      <c r="D319" s="310" t="s">
        <v>142</v>
      </c>
      <c r="E319" s="310"/>
      <c r="F319" s="310"/>
      <c r="G319" s="310"/>
      <c r="H319" s="310"/>
      <c r="I319" s="310"/>
      <c r="J319" s="310"/>
      <c r="K319" s="310"/>
      <c r="L319" s="310"/>
      <c r="M319" s="310"/>
      <c r="N319" s="310"/>
      <c r="O319" s="310"/>
      <c r="P319" s="168"/>
      <c r="Q319" s="318"/>
      <c r="R319" s="318"/>
      <c r="S319" s="318"/>
      <c r="T319" s="318"/>
      <c r="U319" s="159"/>
      <c r="V319" s="163" t="s">
        <v>14</v>
      </c>
      <c r="W319" s="332">
        <f>SUM(W318:Z318)</f>
        <v>0</v>
      </c>
      <c r="X319" s="332"/>
      <c r="Y319" s="332"/>
      <c r="Z319" s="332"/>
      <c r="AA319" s="159"/>
      <c r="AB319" s="199" t="s">
        <v>14</v>
      </c>
      <c r="AC319" s="345">
        <f>SUM(AC318:AF318)</f>
        <v>0</v>
      </c>
      <c r="AD319" s="345"/>
      <c r="AE319" s="345"/>
      <c r="AF319" s="345"/>
      <c r="AG319" s="159"/>
      <c r="AH319" s="163" t="s">
        <v>14</v>
      </c>
      <c r="AI319" s="334">
        <f>SUM(AI318:AL318)</f>
        <v>0</v>
      </c>
      <c r="AJ319" s="334"/>
      <c r="AK319" s="334"/>
      <c r="AL319" s="334"/>
    </row>
    <row r="320" spans="1:256" s="136" customFormat="1" ht="14" thickTop="1" x14ac:dyDescent="0.65">
      <c r="A320" s="166"/>
      <c r="B320" s="166"/>
      <c r="C320" s="166"/>
      <c r="D320" s="166"/>
      <c r="E320" s="166"/>
      <c r="F320" s="166"/>
      <c r="G320" s="166"/>
      <c r="H320" s="166"/>
      <c r="I320" s="166"/>
      <c r="J320" s="166"/>
      <c r="K320" s="166"/>
      <c r="L320" s="166"/>
      <c r="M320" s="166"/>
      <c r="N320" s="166"/>
      <c r="O320" s="166"/>
      <c r="P320" s="234"/>
      <c r="Q320" s="234"/>
      <c r="R320" s="234"/>
      <c r="S320" s="234"/>
      <c r="T320" s="234"/>
      <c r="U320" s="166"/>
      <c r="V320" s="166"/>
      <c r="W320" s="166"/>
      <c r="X320" s="166"/>
      <c r="Y320" s="166"/>
      <c r="Z320" s="166"/>
      <c r="AA320" s="166"/>
      <c r="AB320" s="200"/>
      <c r="AC320" s="200"/>
      <c r="AD320" s="200"/>
      <c r="AE320" s="200"/>
      <c r="AF320" s="200"/>
      <c r="AG320" s="166"/>
      <c r="AH320" s="232"/>
      <c r="AI320" s="232"/>
      <c r="AJ320" s="232"/>
      <c r="AK320" s="232"/>
      <c r="AL320" s="232"/>
    </row>
    <row r="321" spans="1:38" s="136" customFormat="1" x14ac:dyDescent="0.65">
      <c r="A321" s="308" t="s">
        <v>259</v>
      </c>
      <c r="B321" s="308"/>
      <c r="C321" s="329" t="s">
        <v>300</v>
      </c>
      <c r="D321" s="329"/>
      <c r="E321" s="329"/>
      <c r="F321" s="329"/>
      <c r="G321" s="329"/>
      <c r="H321" s="329"/>
      <c r="I321" s="329"/>
      <c r="J321" s="329"/>
      <c r="K321" s="329"/>
      <c r="L321" s="329"/>
      <c r="M321" s="329"/>
      <c r="N321" s="329"/>
      <c r="O321" s="174"/>
      <c r="P321" s="234"/>
      <c r="Q321" s="234"/>
      <c r="R321" s="234"/>
      <c r="S321" s="234"/>
      <c r="T321" s="234"/>
      <c r="U321" s="174"/>
      <c r="V321" s="174"/>
      <c r="W321" s="174"/>
      <c r="X321" s="174"/>
      <c r="Y321" s="174"/>
      <c r="Z321" s="174"/>
      <c r="AA321" s="174"/>
      <c r="AB321" s="198"/>
      <c r="AC321" s="198"/>
      <c r="AD321" s="198"/>
      <c r="AE321" s="198"/>
      <c r="AF321" s="198"/>
      <c r="AG321" s="174"/>
      <c r="AH321" s="234"/>
      <c r="AI321" s="234"/>
      <c r="AJ321" s="234"/>
      <c r="AK321" s="234"/>
      <c r="AL321" s="234"/>
    </row>
    <row r="322" spans="1:38" s="136" customFormat="1" x14ac:dyDescent="0.65">
      <c r="A322" s="166"/>
      <c r="B322" s="166"/>
      <c r="C322" s="166"/>
      <c r="D322" s="195"/>
      <c r="E322" s="195"/>
      <c r="F322" s="195"/>
      <c r="G322" s="231"/>
      <c r="H322" s="231"/>
      <c r="I322" s="231"/>
      <c r="J322" s="231"/>
      <c r="K322" s="231"/>
      <c r="L322" s="231"/>
      <c r="M322" s="231"/>
      <c r="N322" s="231"/>
      <c r="O322" s="174"/>
      <c r="P322" s="168"/>
      <c r="Q322" s="318"/>
      <c r="R322" s="318"/>
      <c r="S322" s="318"/>
      <c r="T322" s="318"/>
      <c r="U322" s="159"/>
      <c r="V322" s="163"/>
      <c r="W322" s="340"/>
      <c r="X322" s="340"/>
      <c r="Y322" s="340"/>
      <c r="Z322" s="340"/>
      <c r="AA322" s="159"/>
      <c r="AB322" s="199"/>
      <c r="AC322" s="331"/>
      <c r="AD322" s="331"/>
      <c r="AE322" s="331"/>
      <c r="AF322" s="331"/>
      <c r="AG322" s="159"/>
      <c r="AH322" s="163"/>
      <c r="AI322" s="340"/>
      <c r="AJ322" s="340"/>
      <c r="AK322" s="340"/>
      <c r="AL322" s="340"/>
    </row>
    <row r="323" spans="1:38" s="136" customFormat="1" x14ac:dyDescent="0.65">
      <c r="A323" s="166"/>
      <c r="B323" s="166"/>
      <c r="C323" s="166"/>
      <c r="D323" s="308" t="s">
        <v>130</v>
      </c>
      <c r="E323" s="308"/>
      <c r="F323" s="308"/>
      <c r="G323" s="309"/>
      <c r="H323" s="309"/>
      <c r="I323" s="309"/>
      <c r="J323" s="309"/>
      <c r="K323" s="309"/>
      <c r="L323" s="309"/>
      <c r="M323" s="309"/>
      <c r="N323" s="309"/>
      <c r="O323" s="174"/>
      <c r="P323" s="168"/>
      <c r="Q323" s="318"/>
      <c r="R323" s="318"/>
      <c r="S323" s="318"/>
      <c r="T323" s="318"/>
      <c r="U323" s="159"/>
      <c r="V323" s="163"/>
      <c r="W323" s="340"/>
      <c r="X323" s="340"/>
      <c r="Y323" s="340"/>
      <c r="Z323" s="340"/>
      <c r="AA323" s="159"/>
      <c r="AB323" s="199"/>
      <c r="AC323" s="331"/>
      <c r="AD323" s="331"/>
      <c r="AE323" s="331"/>
      <c r="AF323" s="331"/>
      <c r="AG323" s="159"/>
      <c r="AH323" s="163"/>
      <c r="AI323" s="340"/>
      <c r="AJ323" s="340"/>
      <c r="AK323" s="340"/>
      <c r="AL323" s="340"/>
    </row>
    <row r="324" spans="1:38" s="136" customFormat="1" x14ac:dyDescent="0.65">
      <c r="A324" s="166"/>
      <c r="B324" s="166"/>
      <c r="C324" s="166"/>
      <c r="D324" s="308" t="s">
        <v>130</v>
      </c>
      <c r="E324" s="308"/>
      <c r="F324" s="308"/>
      <c r="G324" s="361" t="s">
        <v>363</v>
      </c>
      <c r="H324" s="361"/>
      <c r="I324" s="361"/>
      <c r="J324" s="361"/>
      <c r="K324" s="361"/>
      <c r="L324" s="361"/>
      <c r="M324" s="361"/>
      <c r="N324" s="361"/>
      <c r="O324" s="174"/>
      <c r="P324" s="168"/>
      <c r="Q324" s="318"/>
      <c r="R324" s="318"/>
      <c r="S324" s="318"/>
      <c r="T324" s="318"/>
      <c r="U324" s="159"/>
      <c r="V324" s="163"/>
      <c r="W324" s="340"/>
      <c r="X324" s="340"/>
      <c r="Y324" s="340"/>
      <c r="Z324" s="340"/>
      <c r="AA324" s="159"/>
      <c r="AB324" s="199"/>
      <c r="AC324" s="331">
        <f>'IT SVC'!F29</f>
        <v>500</v>
      </c>
      <c r="AD324" s="331"/>
      <c r="AE324" s="331"/>
      <c r="AF324" s="331"/>
      <c r="AG324" s="159"/>
      <c r="AH324" s="163"/>
      <c r="AI324" s="340"/>
      <c r="AJ324" s="340"/>
      <c r="AK324" s="340"/>
      <c r="AL324" s="340"/>
    </row>
    <row r="325" spans="1:38" s="282" customFormat="1" x14ac:dyDescent="0.65">
      <c r="A325" s="274"/>
      <c r="B325" s="274"/>
      <c r="C325" s="274"/>
      <c r="D325" s="274"/>
      <c r="E325" s="274"/>
      <c r="F325" s="274"/>
      <c r="G325" s="326" t="s">
        <v>379</v>
      </c>
      <c r="H325" s="326"/>
      <c r="I325" s="326"/>
      <c r="J325" s="326"/>
      <c r="K325" s="326"/>
      <c r="L325" s="326"/>
      <c r="M325" s="326"/>
      <c r="N325" s="326"/>
      <c r="O325" s="283"/>
      <c r="P325" s="286"/>
      <c r="Q325" s="279"/>
      <c r="R325" s="279"/>
      <c r="S325" s="279"/>
      <c r="T325" s="279"/>
      <c r="U325" s="284"/>
      <c r="V325" s="163"/>
      <c r="W325" s="281"/>
      <c r="X325" s="281"/>
      <c r="Y325" s="281"/>
      <c r="Z325" s="281"/>
      <c r="AA325" s="284"/>
      <c r="AB325" s="199"/>
      <c r="AC325" s="280"/>
      <c r="AD325" s="280"/>
      <c r="AE325" s="280"/>
      <c r="AF325" s="280"/>
      <c r="AG325" s="284"/>
      <c r="AH325" s="163"/>
      <c r="AI325" s="281"/>
      <c r="AJ325" s="281"/>
      <c r="AK325" s="281"/>
      <c r="AL325" s="281"/>
    </row>
    <row r="326" spans="1:38" s="282" customFormat="1" x14ac:dyDescent="0.65">
      <c r="A326" s="274"/>
      <c r="B326" s="274"/>
      <c r="C326" s="274"/>
      <c r="D326" s="274"/>
      <c r="E326" s="274"/>
      <c r="F326" s="274"/>
      <c r="G326" s="327" t="s">
        <v>380</v>
      </c>
      <c r="H326" s="327"/>
      <c r="I326" s="327"/>
      <c r="J326" s="327"/>
      <c r="K326" s="327"/>
      <c r="L326" s="327"/>
      <c r="M326" s="327"/>
      <c r="N326" s="327"/>
      <c r="O326" s="283"/>
      <c r="P326" s="286"/>
      <c r="Q326" s="279"/>
      <c r="R326" s="279"/>
      <c r="S326" s="279"/>
      <c r="T326" s="279"/>
      <c r="U326" s="284"/>
      <c r="V326" s="163"/>
      <c r="W326" s="281"/>
      <c r="X326" s="281"/>
      <c r="Y326" s="281"/>
      <c r="Z326" s="281"/>
      <c r="AA326" s="284"/>
      <c r="AB326" s="199"/>
      <c r="AC326" s="280"/>
      <c r="AD326" s="280"/>
      <c r="AE326" s="280"/>
      <c r="AF326" s="280"/>
      <c r="AG326" s="284"/>
      <c r="AH326" s="163"/>
      <c r="AI326" s="281"/>
      <c r="AJ326" s="281"/>
      <c r="AK326" s="281"/>
      <c r="AL326" s="281"/>
    </row>
    <row r="327" spans="1:38" s="282" customFormat="1" x14ac:dyDescent="0.65">
      <c r="A327" s="274"/>
      <c r="B327" s="274"/>
      <c r="C327" s="274"/>
      <c r="D327" s="274"/>
      <c r="E327" s="274"/>
      <c r="F327" s="274"/>
      <c r="G327" s="327" t="s">
        <v>381</v>
      </c>
      <c r="H327" s="327"/>
      <c r="I327" s="327"/>
      <c r="J327" s="327"/>
      <c r="K327" s="327"/>
      <c r="L327" s="327"/>
      <c r="M327" s="327"/>
      <c r="N327" s="327"/>
      <c r="O327" s="283"/>
      <c r="P327" s="286"/>
      <c r="Q327" s="279"/>
      <c r="R327" s="279"/>
      <c r="S327" s="279"/>
      <c r="T327" s="279"/>
      <c r="U327" s="284"/>
      <c r="V327" s="163"/>
      <c r="W327" s="281"/>
      <c r="X327" s="281"/>
      <c r="Y327" s="281"/>
      <c r="Z327" s="281"/>
      <c r="AA327" s="284"/>
      <c r="AB327" s="199"/>
      <c r="AC327" s="280"/>
      <c r="AD327" s="280"/>
      <c r="AE327" s="280"/>
      <c r="AF327" s="280"/>
      <c r="AG327" s="284"/>
      <c r="AH327" s="163"/>
      <c r="AI327" s="281"/>
      <c r="AJ327" s="281"/>
      <c r="AK327" s="281"/>
      <c r="AL327" s="281"/>
    </row>
    <row r="328" spans="1:38" s="282" customFormat="1" x14ac:dyDescent="0.65">
      <c r="A328" s="274"/>
      <c r="B328" s="274"/>
      <c r="C328" s="274"/>
      <c r="D328" s="274"/>
      <c r="E328" s="274"/>
      <c r="F328" s="274"/>
      <c r="G328" s="327" t="s">
        <v>382</v>
      </c>
      <c r="H328" s="327"/>
      <c r="I328" s="327"/>
      <c r="J328" s="327"/>
      <c r="K328" s="327"/>
      <c r="L328" s="327"/>
      <c r="M328" s="327"/>
      <c r="N328" s="327"/>
      <c r="O328" s="283"/>
      <c r="P328" s="286"/>
      <c r="Q328" s="279"/>
      <c r="R328" s="279"/>
      <c r="S328" s="279"/>
      <c r="T328" s="279"/>
      <c r="U328" s="284"/>
      <c r="V328" s="163"/>
      <c r="W328" s="281"/>
      <c r="X328" s="281"/>
      <c r="Y328" s="281"/>
      <c r="Z328" s="281"/>
      <c r="AA328" s="284"/>
      <c r="AB328" s="199"/>
      <c r="AC328" s="280"/>
      <c r="AD328" s="280"/>
      <c r="AE328" s="280"/>
      <c r="AF328" s="280"/>
      <c r="AG328" s="284"/>
      <c r="AH328" s="163"/>
      <c r="AI328" s="281"/>
      <c r="AJ328" s="281"/>
      <c r="AK328" s="281"/>
      <c r="AL328" s="281"/>
    </row>
    <row r="329" spans="1:38" s="282" customFormat="1" x14ac:dyDescent="0.65">
      <c r="A329" s="274"/>
      <c r="B329" s="274"/>
      <c r="C329" s="274"/>
      <c r="D329" s="274"/>
      <c r="E329" s="274"/>
      <c r="F329" s="274"/>
      <c r="G329" s="327" t="s">
        <v>383</v>
      </c>
      <c r="H329" s="327"/>
      <c r="I329" s="327"/>
      <c r="J329" s="327"/>
      <c r="K329" s="327"/>
      <c r="L329" s="327"/>
      <c r="M329" s="327"/>
      <c r="N329" s="327"/>
      <c r="O329" s="283"/>
      <c r="P329" s="286"/>
      <c r="Q329" s="279"/>
      <c r="R329" s="279"/>
      <c r="S329" s="279"/>
      <c r="T329" s="279"/>
      <c r="U329" s="284"/>
      <c r="V329" s="163"/>
      <c r="W329" s="281"/>
      <c r="X329" s="281"/>
      <c r="Y329" s="281"/>
      <c r="Z329" s="281"/>
      <c r="AA329" s="284"/>
      <c r="AB329" s="199"/>
      <c r="AC329" s="280"/>
      <c r="AD329" s="280"/>
      <c r="AE329" s="280"/>
      <c r="AF329" s="280"/>
      <c r="AG329" s="284"/>
      <c r="AH329" s="163"/>
      <c r="AI329" s="281"/>
      <c r="AJ329" s="281"/>
      <c r="AK329" s="281"/>
      <c r="AL329" s="281"/>
    </row>
    <row r="330" spans="1:38" s="282" customFormat="1" x14ac:dyDescent="0.65">
      <c r="A330" s="274"/>
      <c r="B330" s="274"/>
      <c r="C330" s="274"/>
      <c r="D330" s="274"/>
      <c r="E330" s="274"/>
      <c r="F330" s="274"/>
      <c r="G330" s="324" t="s">
        <v>384</v>
      </c>
      <c r="H330" s="328"/>
      <c r="I330" s="328"/>
      <c r="J330" s="328"/>
      <c r="K330" s="328"/>
      <c r="L330" s="328"/>
      <c r="M330" s="328"/>
      <c r="N330" s="328"/>
      <c r="O330" s="283"/>
      <c r="P330" s="286"/>
      <c r="Q330" s="279"/>
      <c r="R330" s="279"/>
      <c r="S330" s="279"/>
      <c r="T330" s="279"/>
      <c r="U330" s="284"/>
      <c r="V330" s="163"/>
      <c r="W330" s="281"/>
      <c r="X330" s="281"/>
      <c r="Y330" s="281"/>
      <c r="Z330" s="281"/>
      <c r="AA330" s="284"/>
      <c r="AB330" s="199"/>
      <c r="AC330" s="280"/>
      <c r="AD330" s="280"/>
      <c r="AE330" s="280"/>
      <c r="AF330" s="280"/>
      <c r="AG330" s="284"/>
      <c r="AH330" s="163"/>
      <c r="AI330" s="281"/>
      <c r="AJ330" s="281"/>
      <c r="AK330" s="281"/>
      <c r="AL330" s="281"/>
    </row>
    <row r="331" spans="1:38" s="282" customFormat="1" x14ac:dyDescent="0.65">
      <c r="A331" s="274"/>
      <c r="B331" s="274"/>
      <c r="C331" s="274"/>
      <c r="D331" s="274"/>
      <c r="E331" s="274"/>
      <c r="F331" s="274"/>
      <c r="G331" s="324" t="s">
        <v>385</v>
      </c>
      <c r="H331" s="324"/>
      <c r="I331" s="324"/>
      <c r="J331" s="324"/>
      <c r="K331" s="324"/>
      <c r="L331" s="324"/>
      <c r="M331" s="324"/>
      <c r="N331" s="324"/>
      <c r="O331" s="283"/>
      <c r="P331" s="286"/>
      <c r="Q331" s="279"/>
      <c r="R331" s="279"/>
      <c r="S331" s="279"/>
      <c r="T331" s="279"/>
      <c r="U331" s="284"/>
      <c r="V331" s="163"/>
      <c r="W331" s="281"/>
      <c r="X331" s="281"/>
      <c r="Y331" s="281"/>
      <c r="Z331" s="281"/>
      <c r="AA331" s="284"/>
      <c r="AB331" s="199"/>
      <c r="AC331" s="280"/>
      <c r="AD331" s="280"/>
      <c r="AE331" s="280"/>
      <c r="AF331" s="280"/>
      <c r="AG331" s="284"/>
      <c r="AH331" s="163"/>
      <c r="AI331" s="281"/>
      <c r="AJ331" s="281"/>
      <c r="AK331" s="281"/>
      <c r="AL331" s="281"/>
    </row>
    <row r="332" spans="1:38" s="282" customFormat="1" x14ac:dyDescent="0.65">
      <c r="A332" s="274"/>
      <c r="B332" s="274"/>
      <c r="C332" s="274"/>
      <c r="D332" s="274"/>
      <c r="E332" s="274"/>
      <c r="F332" s="274"/>
      <c r="G332" s="324" t="s">
        <v>386</v>
      </c>
      <c r="H332" s="324"/>
      <c r="I332" s="324"/>
      <c r="J332" s="324"/>
      <c r="K332" s="324"/>
      <c r="L332" s="324"/>
      <c r="M332" s="324"/>
      <c r="N332" s="324"/>
      <c r="O332" s="283"/>
      <c r="P332" s="286"/>
      <c r="Q332" s="279"/>
      <c r="R332" s="279"/>
      <c r="S332" s="279"/>
      <c r="T332" s="279"/>
      <c r="U332" s="284"/>
      <c r="V332" s="163"/>
      <c r="W332" s="281"/>
      <c r="X332" s="281"/>
      <c r="Y332" s="281"/>
      <c r="Z332" s="281"/>
      <c r="AA332" s="284"/>
      <c r="AB332" s="199"/>
      <c r="AC332" s="280"/>
      <c r="AD332" s="280"/>
      <c r="AE332" s="280"/>
      <c r="AF332" s="280"/>
      <c r="AG332" s="284"/>
      <c r="AH332" s="163"/>
      <c r="AI332" s="281"/>
      <c r="AJ332" s="281"/>
      <c r="AK332" s="281"/>
      <c r="AL332" s="281"/>
    </row>
    <row r="333" spans="1:38" s="282" customFormat="1" x14ac:dyDescent="0.65">
      <c r="A333" s="274"/>
      <c r="B333" s="274"/>
      <c r="C333" s="274"/>
      <c r="D333" s="274"/>
      <c r="E333" s="274"/>
      <c r="F333" s="274"/>
      <c r="G333" s="324" t="s">
        <v>387</v>
      </c>
      <c r="H333" s="324"/>
      <c r="I333" s="324"/>
      <c r="J333" s="324"/>
      <c r="K333" s="324"/>
      <c r="L333" s="324"/>
      <c r="M333" s="324"/>
      <c r="N333" s="324"/>
      <c r="O333" s="283"/>
      <c r="P333" s="286"/>
      <c r="Q333" s="279"/>
      <c r="R333" s="279"/>
      <c r="S333" s="279"/>
      <c r="T333" s="279"/>
      <c r="U333" s="284"/>
      <c r="V333" s="163"/>
      <c r="W333" s="281"/>
      <c r="X333" s="281"/>
      <c r="Y333" s="281"/>
      <c r="Z333" s="281"/>
      <c r="AA333" s="284"/>
      <c r="AB333" s="199"/>
      <c r="AC333" s="280"/>
      <c r="AD333" s="280"/>
      <c r="AE333" s="280"/>
      <c r="AF333" s="280"/>
      <c r="AG333" s="284"/>
      <c r="AH333" s="163"/>
      <c r="AI333" s="281"/>
      <c r="AJ333" s="281"/>
      <c r="AK333" s="281"/>
      <c r="AL333" s="281"/>
    </row>
    <row r="334" spans="1:38" s="282" customFormat="1" x14ac:dyDescent="0.65">
      <c r="A334" s="274"/>
      <c r="B334" s="274"/>
      <c r="C334" s="274"/>
      <c r="D334" s="274"/>
      <c r="E334" s="274"/>
      <c r="F334" s="274"/>
      <c r="G334" s="324" t="s">
        <v>388</v>
      </c>
      <c r="H334" s="324"/>
      <c r="I334" s="324"/>
      <c r="J334" s="324"/>
      <c r="K334" s="324"/>
      <c r="L334" s="324"/>
      <c r="M334" s="324"/>
      <c r="N334" s="324"/>
      <c r="O334" s="283"/>
      <c r="P334" s="286"/>
      <c r="Q334" s="279"/>
      <c r="R334" s="279"/>
      <c r="S334" s="279"/>
      <c r="T334" s="279"/>
      <c r="U334" s="284"/>
      <c r="V334" s="163"/>
      <c r="W334" s="281"/>
      <c r="X334" s="281"/>
      <c r="Y334" s="281"/>
      <c r="Z334" s="281"/>
      <c r="AA334" s="284"/>
      <c r="AB334" s="199"/>
      <c r="AC334" s="280"/>
      <c r="AD334" s="280"/>
      <c r="AE334" s="280"/>
      <c r="AF334" s="280"/>
      <c r="AG334" s="284"/>
      <c r="AH334" s="163"/>
      <c r="AI334" s="281"/>
      <c r="AJ334" s="281"/>
      <c r="AK334" s="281"/>
      <c r="AL334" s="281"/>
    </row>
    <row r="335" spans="1:38" s="282" customFormat="1" x14ac:dyDescent="0.65">
      <c r="A335" s="274"/>
      <c r="B335" s="274"/>
      <c r="C335" s="274"/>
      <c r="D335" s="274"/>
      <c r="E335" s="274"/>
      <c r="F335" s="274"/>
      <c r="G335" s="324" t="s">
        <v>389</v>
      </c>
      <c r="H335" s="324"/>
      <c r="I335" s="324"/>
      <c r="J335" s="324"/>
      <c r="K335" s="324"/>
      <c r="L335" s="324"/>
      <c r="M335" s="324"/>
      <c r="N335" s="324"/>
      <c r="O335" s="283"/>
      <c r="P335" s="286"/>
      <c r="Q335" s="279"/>
      <c r="R335" s="279"/>
      <c r="S335" s="279"/>
      <c r="T335" s="279"/>
      <c r="U335" s="284"/>
      <c r="V335" s="163"/>
      <c r="W335" s="281"/>
      <c r="X335" s="281"/>
      <c r="Y335" s="281"/>
      <c r="Z335" s="281"/>
      <c r="AA335" s="284"/>
      <c r="AB335" s="199"/>
      <c r="AC335" s="280"/>
      <c r="AD335" s="280"/>
      <c r="AE335" s="280"/>
      <c r="AF335" s="280"/>
      <c r="AG335" s="284"/>
      <c r="AH335" s="163"/>
      <c r="AI335" s="281"/>
      <c r="AJ335" s="281"/>
      <c r="AK335" s="281"/>
      <c r="AL335" s="281"/>
    </row>
    <row r="336" spans="1:38" s="282" customFormat="1" x14ac:dyDescent="0.65">
      <c r="A336" s="274"/>
      <c r="B336" s="274"/>
      <c r="C336" s="274"/>
      <c r="D336" s="274"/>
      <c r="E336" s="274"/>
      <c r="F336" s="274"/>
      <c r="G336" s="324" t="s">
        <v>390</v>
      </c>
      <c r="H336" s="324"/>
      <c r="I336" s="324"/>
      <c r="J336" s="324"/>
      <c r="K336" s="324"/>
      <c r="L336" s="324"/>
      <c r="M336" s="324"/>
      <c r="N336" s="324"/>
      <c r="O336" s="283"/>
      <c r="P336" s="286"/>
      <c r="Q336" s="279"/>
      <c r="R336" s="279"/>
      <c r="S336" s="279"/>
      <c r="T336" s="279"/>
      <c r="U336" s="284"/>
      <c r="V336" s="163"/>
      <c r="W336" s="281"/>
      <c r="X336" s="281"/>
      <c r="Y336" s="281"/>
      <c r="Z336" s="281"/>
      <c r="AA336" s="284"/>
      <c r="AB336" s="199"/>
      <c r="AC336" s="280"/>
      <c r="AD336" s="280"/>
      <c r="AE336" s="280"/>
      <c r="AF336" s="280"/>
      <c r="AG336" s="284"/>
      <c r="AH336" s="163"/>
      <c r="AI336" s="281"/>
      <c r="AJ336" s="281"/>
      <c r="AK336" s="281"/>
      <c r="AL336" s="281"/>
    </row>
    <row r="337" spans="1:38" s="282" customFormat="1" x14ac:dyDescent="0.65">
      <c r="A337" s="274"/>
      <c r="B337" s="274"/>
      <c r="C337" s="274"/>
      <c r="D337" s="274"/>
      <c r="E337" s="274"/>
      <c r="F337" s="274"/>
      <c r="G337" s="324" t="s">
        <v>391</v>
      </c>
      <c r="H337" s="324"/>
      <c r="I337" s="324"/>
      <c r="J337" s="324"/>
      <c r="K337" s="324"/>
      <c r="L337" s="324"/>
      <c r="M337" s="324"/>
      <c r="N337" s="324"/>
      <c r="O337" s="283"/>
      <c r="P337" s="286"/>
      <c r="Q337" s="279"/>
      <c r="R337" s="279"/>
      <c r="S337" s="279"/>
      <c r="T337" s="279"/>
      <c r="U337" s="284"/>
      <c r="V337" s="163"/>
      <c r="W337" s="281"/>
      <c r="X337" s="281"/>
      <c r="Y337" s="281"/>
      <c r="Z337" s="281"/>
      <c r="AA337" s="284"/>
      <c r="AB337" s="199"/>
      <c r="AC337" s="280"/>
      <c r="AD337" s="280"/>
      <c r="AE337" s="280"/>
      <c r="AF337" s="280"/>
      <c r="AG337" s="284"/>
      <c r="AH337" s="163"/>
      <c r="AI337" s="281"/>
      <c r="AJ337" s="281"/>
      <c r="AK337" s="281"/>
      <c r="AL337" s="281"/>
    </row>
    <row r="338" spans="1:38" s="282" customFormat="1" x14ac:dyDescent="0.65">
      <c r="A338" s="274"/>
      <c r="B338" s="274"/>
      <c r="C338" s="274"/>
      <c r="D338" s="274"/>
      <c r="E338" s="274"/>
      <c r="F338" s="274"/>
      <c r="G338" s="324" t="s">
        <v>392</v>
      </c>
      <c r="H338" s="324"/>
      <c r="I338" s="324"/>
      <c r="J338" s="324"/>
      <c r="K338" s="324"/>
      <c r="L338" s="324"/>
      <c r="M338" s="324"/>
      <c r="N338" s="324"/>
      <c r="O338" s="283"/>
      <c r="P338" s="286"/>
      <c r="Q338" s="279"/>
      <c r="R338" s="279"/>
      <c r="S338" s="279"/>
      <c r="T338" s="279"/>
      <c r="U338" s="284"/>
      <c r="V338" s="163"/>
      <c r="W338" s="281"/>
      <c r="X338" s="281"/>
      <c r="Y338" s="281"/>
      <c r="Z338" s="281"/>
      <c r="AA338" s="284"/>
      <c r="AB338" s="199"/>
      <c r="AC338" s="280"/>
      <c r="AD338" s="280"/>
      <c r="AE338" s="280"/>
      <c r="AF338" s="280"/>
      <c r="AG338" s="284"/>
      <c r="AH338" s="163"/>
      <c r="AI338" s="281"/>
      <c r="AJ338" s="281"/>
      <c r="AK338" s="281"/>
      <c r="AL338" s="281"/>
    </row>
    <row r="339" spans="1:38" s="282" customFormat="1" x14ac:dyDescent="0.65">
      <c r="A339" s="274"/>
      <c r="B339" s="274"/>
      <c r="C339" s="274"/>
      <c r="D339" s="274"/>
      <c r="E339" s="274"/>
      <c r="F339" s="274"/>
      <c r="G339" s="324" t="s">
        <v>393</v>
      </c>
      <c r="H339" s="324"/>
      <c r="I339" s="324"/>
      <c r="J339" s="324"/>
      <c r="K339" s="324"/>
      <c r="L339" s="324"/>
      <c r="M339" s="324"/>
      <c r="N339" s="324"/>
      <c r="O339" s="283"/>
      <c r="P339" s="286"/>
      <c r="Q339" s="279"/>
      <c r="R339" s="279"/>
      <c r="S339" s="279"/>
      <c r="T339" s="279"/>
      <c r="U339" s="284"/>
      <c r="V339" s="163"/>
      <c r="W339" s="281"/>
      <c r="X339" s="281"/>
      <c r="Y339" s="281"/>
      <c r="Z339" s="281"/>
      <c r="AA339" s="284"/>
      <c r="AB339" s="199"/>
      <c r="AC339" s="280"/>
      <c r="AD339" s="280"/>
      <c r="AE339" s="280"/>
      <c r="AF339" s="280"/>
      <c r="AG339" s="284"/>
      <c r="AH339" s="163"/>
      <c r="AI339" s="281"/>
      <c r="AJ339" s="281"/>
      <c r="AK339" s="281"/>
      <c r="AL339" s="281"/>
    </row>
    <row r="340" spans="1:38" s="282" customFormat="1" x14ac:dyDescent="0.65">
      <c r="A340" s="274"/>
      <c r="B340" s="274"/>
      <c r="C340" s="274"/>
      <c r="D340" s="274"/>
      <c r="E340" s="274"/>
      <c r="F340" s="274"/>
      <c r="G340" s="324" t="s">
        <v>394</v>
      </c>
      <c r="H340" s="324"/>
      <c r="I340" s="324"/>
      <c r="J340" s="324"/>
      <c r="K340" s="324"/>
      <c r="L340" s="324"/>
      <c r="M340" s="324"/>
      <c r="N340" s="324"/>
      <c r="O340" s="283"/>
      <c r="P340" s="286"/>
      <c r="Q340" s="279"/>
      <c r="R340" s="279"/>
      <c r="S340" s="279"/>
      <c r="T340" s="279"/>
      <c r="U340" s="284"/>
      <c r="V340" s="163"/>
      <c r="W340" s="281"/>
      <c r="X340" s="281"/>
      <c r="Y340" s="281"/>
      <c r="Z340" s="281"/>
      <c r="AA340" s="284"/>
      <c r="AB340" s="199"/>
      <c r="AC340" s="280"/>
      <c r="AD340" s="280"/>
      <c r="AE340" s="280"/>
      <c r="AF340" s="280"/>
      <c r="AG340" s="284"/>
      <c r="AH340" s="163"/>
      <c r="AI340" s="281"/>
      <c r="AJ340" s="281"/>
      <c r="AK340" s="281"/>
      <c r="AL340" s="281"/>
    </row>
    <row r="341" spans="1:38" s="282" customFormat="1" x14ac:dyDescent="0.65">
      <c r="A341" s="274"/>
      <c r="B341" s="274"/>
      <c r="C341" s="274"/>
      <c r="D341" s="274"/>
      <c r="E341" s="274"/>
      <c r="F341" s="274"/>
      <c r="G341" s="324" t="s">
        <v>395</v>
      </c>
      <c r="H341" s="324"/>
      <c r="I341" s="324"/>
      <c r="J341" s="324"/>
      <c r="K341" s="324"/>
      <c r="L341" s="324"/>
      <c r="M341" s="324"/>
      <c r="N341" s="324"/>
      <c r="O341" s="283"/>
      <c r="P341" s="286"/>
      <c r="Q341" s="279"/>
      <c r="R341" s="279"/>
      <c r="S341" s="279"/>
      <c r="T341" s="279"/>
      <c r="U341" s="284"/>
      <c r="V341" s="163"/>
      <c r="W341" s="281"/>
      <c r="X341" s="281"/>
      <c r="Y341" s="281"/>
      <c r="Z341" s="281"/>
      <c r="AA341" s="284"/>
      <c r="AB341" s="199"/>
      <c r="AC341" s="280"/>
      <c r="AD341" s="280"/>
      <c r="AE341" s="280"/>
      <c r="AF341" s="280"/>
      <c r="AG341" s="284"/>
      <c r="AH341" s="163"/>
      <c r="AI341" s="281"/>
      <c r="AJ341" s="281"/>
      <c r="AK341" s="281"/>
      <c r="AL341" s="281"/>
    </row>
    <row r="342" spans="1:38" s="282" customFormat="1" x14ac:dyDescent="0.65">
      <c r="A342" s="274"/>
      <c r="B342" s="274"/>
      <c r="C342" s="274"/>
      <c r="D342" s="274"/>
      <c r="E342" s="274"/>
      <c r="F342" s="274"/>
      <c r="G342" s="324" t="s">
        <v>396</v>
      </c>
      <c r="H342" s="324"/>
      <c r="I342" s="324"/>
      <c r="J342" s="324"/>
      <c r="K342" s="324"/>
      <c r="L342" s="324"/>
      <c r="M342" s="324"/>
      <c r="N342" s="324"/>
      <c r="O342" s="283"/>
      <c r="P342" s="286"/>
      <c r="Q342" s="279"/>
      <c r="R342" s="279"/>
      <c r="S342" s="279"/>
      <c r="T342" s="279"/>
      <c r="U342" s="284"/>
      <c r="V342" s="163"/>
      <c r="W342" s="281"/>
      <c r="X342" s="281"/>
      <c r="Y342" s="281"/>
      <c r="Z342" s="281"/>
      <c r="AA342" s="284"/>
      <c r="AB342" s="199"/>
      <c r="AC342" s="280"/>
      <c r="AD342" s="280"/>
      <c r="AE342" s="280"/>
      <c r="AF342" s="280"/>
      <c r="AG342" s="284"/>
      <c r="AH342" s="163"/>
      <c r="AI342" s="281"/>
      <c r="AJ342" s="281"/>
      <c r="AK342" s="281"/>
      <c r="AL342" s="281"/>
    </row>
    <row r="343" spans="1:38" s="282" customFormat="1" x14ac:dyDescent="0.65">
      <c r="A343" s="274"/>
      <c r="B343" s="274"/>
      <c r="C343" s="274"/>
      <c r="D343" s="274"/>
      <c r="E343" s="274"/>
      <c r="F343" s="274"/>
      <c r="G343" s="324" t="s">
        <v>397</v>
      </c>
      <c r="H343" s="324"/>
      <c r="I343" s="324"/>
      <c r="J343" s="324"/>
      <c r="K343" s="324"/>
      <c r="L343" s="324"/>
      <c r="M343" s="324"/>
      <c r="N343" s="324"/>
      <c r="O343" s="283"/>
      <c r="P343" s="286"/>
      <c r="Q343" s="279"/>
      <c r="R343" s="279"/>
      <c r="S343" s="279"/>
      <c r="T343" s="279"/>
      <c r="U343" s="284"/>
      <c r="V343" s="163"/>
      <c r="W343" s="281"/>
      <c r="X343" s="281"/>
      <c r="Y343" s="281"/>
      <c r="Z343" s="281"/>
      <c r="AA343" s="284"/>
      <c r="AB343" s="199"/>
      <c r="AC343" s="280"/>
      <c r="AD343" s="280"/>
      <c r="AE343" s="280"/>
      <c r="AF343" s="280"/>
      <c r="AG343" s="284"/>
      <c r="AH343" s="163"/>
      <c r="AI343" s="281"/>
      <c r="AJ343" s="281"/>
      <c r="AK343" s="281"/>
      <c r="AL343" s="281"/>
    </row>
    <row r="344" spans="1:38" s="282" customFormat="1" x14ac:dyDescent="0.65">
      <c r="A344" s="274"/>
      <c r="B344" s="274"/>
      <c r="C344" s="274"/>
      <c r="D344" s="274"/>
      <c r="E344" s="274"/>
      <c r="F344" s="274"/>
      <c r="G344" s="324" t="s">
        <v>398</v>
      </c>
      <c r="H344" s="324"/>
      <c r="I344" s="324"/>
      <c r="J344" s="324"/>
      <c r="K344" s="324"/>
      <c r="L344" s="324"/>
      <c r="M344" s="324"/>
      <c r="N344" s="324"/>
      <c r="O344" s="283"/>
      <c r="P344" s="286"/>
      <c r="Q344" s="279"/>
      <c r="R344" s="279"/>
      <c r="S344" s="279"/>
      <c r="T344" s="279"/>
      <c r="U344" s="284"/>
      <c r="V344" s="163"/>
      <c r="W344" s="281"/>
      <c r="X344" s="281"/>
      <c r="Y344" s="281"/>
      <c r="Z344" s="281"/>
      <c r="AA344" s="284"/>
      <c r="AB344" s="199"/>
      <c r="AC344" s="280"/>
      <c r="AD344" s="280"/>
      <c r="AE344" s="280"/>
      <c r="AF344" s="280"/>
      <c r="AG344" s="284"/>
      <c r="AH344" s="163"/>
      <c r="AI344" s="281"/>
      <c r="AJ344" s="281"/>
      <c r="AK344" s="281"/>
      <c r="AL344" s="281"/>
    </row>
    <row r="345" spans="1:38" s="282" customFormat="1" x14ac:dyDescent="0.65">
      <c r="A345" s="274"/>
      <c r="B345" s="274"/>
      <c r="C345" s="274"/>
      <c r="D345" s="274"/>
      <c r="E345" s="274"/>
      <c r="F345" s="274"/>
      <c r="G345" s="324" t="s">
        <v>399</v>
      </c>
      <c r="H345" s="324"/>
      <c r="I345" s="324"/>
      <c r="J345" s="324"/>
      <c r="K345" s="324"/>
      <c r="L345" s="324"/>
      <c r="M345" s="324"/>
      <c r="N345" s="324"/>
      <c r="O345" s="283"/>
      <c r="P345" s="286"/>
      <c r="Q345" s="279"/>
      <c r="R345" s="279"/>
      <c r="S345" s="279"/>
      <c r="T345" s="279"/>
      <c r="U345" s="284"/>
      <c r="V345" s="163"/>
      <c r="W345" s="281"/>
      <c r="X345" s="281"/>
      <c r="Y345" s="281"/>
      <c r="Z345" s="281"/>
      <c r="AA345" s="284"/>
      <c r="AB345" s="199"/>
      <c r="AC345" s="280"/>
      <c r="AD345" s="280"/>
      <c r="AE345" s="280"/>
      <c r="AF345" s="280"/>
      <c r="AG345" s="284"/>
      <c r="AH345" s="163"/>
      <c r="AI345" s="281"/>
      <c r="AJ345" s="281"/>
      <c r="AK345" s="281"/>
      <c r="AL345" s="281"/>
    </row>
    <row r="346" spans="1:38" s="282" customFormat="1" x14ac:dyDescent="0.65">
      <c r="A346" s="274"/>
      <c r="B346" s="274"/>
      <c r="C346" s="274"/>
      <c r="D346" s="274"/>
      <c r="E346" s="274"/>
      <c r="F346" s="274"/>
      <c r="G346" s="324" t="s">
        <v>400</v>
      </c>
      <c r="H346" s="324"/>
      <c r="I346" s="324"/>
      <c r="J346" s="324"/>
      <c r="K346" s="324"/>
      <c r="L346" s="324"/>
      <c r="M346" s="324"/>
      <c r="N346" s="324"/>
      <c r="O346" s="283"/>
      <c r="P346" s="286"/>
      <c r="Q346" s="279"/>
      <c r="R346" s="279"/>
      <c r="S346" s="279"/>
      <c r="T346" s="279"/>
      <c r="U346" s="284"/>
      <c r="V346" s="163"/>
      <c r="W346" s="281"/>
      <c r="X346" s="281"/>
      <c r="Y346" s="281"/>
      <c r="Z346" s="281"/>
      <c r="AA346" s="284"/>
      <c r="AB346" s="199"/>
      <c r="AC346" s="280"/>
      <c r="AD346" s="280"/>
      <c r="AE346" s="280"/>
      <c r="AF346" s="280"/>
      <c r="AG346" s="284"/>
      <c r="AH346" s="163"/>
      <c r="AI346" s="281"/>
      <c r="AJ346" s="281"/>
      <c r="AK346" s="281"/>
      <c r="AL346" s="281"/>
    </row>
    <row r="347" spans="1:38" s="136" customFormat="1" x14ac:dyDescent="0.65">
      <c r="A347" s="166"/>
      <c r="B347" s="166"/>
      <c r="C347" s="166"/>
      <c r="D347" s="308" t="s">
        <v>130</v>
      </c>
      <c r="E347" s="308"/>
      <c r="F347" s="308"/>
      <c r="G347" s="370"/>
      <c r="H347" s="370"/>
      <c r="I347" s="370"/>
      <c r="J347" s="370"/>
      <c r="K347" s="370"/>
      <c r="L347" s="370"/>
      <c r="M347" s="370"/>
      <c r="N347" s="370"/>
      <c r="O347" s="174"/>
      <c r="P347" s="168"/>
      <c r="Q347" s="318"/>
      <c r="R347" s="318"/>
      <c r="S347" s="318"/>
      <c r="T347" s="318"/>
      <c r="U347" s="159"/>
      <c r="V347" s="163"/>
      <c r="W347" s="340"/>
      <c r="X347" s="340"/>
      <c r="Y347" s="340"/>
      <c r="Z347" s="340"/>
      <c r="AA347" s="159"/>
      <c r="AB347" s="199"/>
      <c r="AC347" s="331"/>
      <c r="AD347" s="331"/>
      <c r="AE347" s="331"/>
      <c r="AF347" s="331"/>
      <c r="AG347" s="159"/>
      <c r="AH347" s="163"/>
      <c r="AI347" s="340"/>
      <c r="AJ347" s="340"/>
      <c r="AK347" s="340"/>
      <c r="AL347" s="340"/>
    </row>
    <row r="348" spans="1:38" s="136" customFormat="1" ht="14" thickBot="1" x14ac:dyDescent="0.8">
      <c r="A348" s="166"/>
      <c r="B348" s="166"/>
      <c r="C348" s="166"/>
      <c r="D348" s="310" t="s">
        <v>301</v>
      </c>
      <c r="E348" s="310"/>
      <c r="F348" s="310"/>
      <c r="G348" s="310"/>
      <c r="H348" s="310"/>
      <c r="I348" s="310"/>
      <c r="J348" s="310"/>
      <c r="K348" s="310"/>
      <c r="L348" s="310"/>
      <c r="M348" s="310"/>
      <c r="N348" s="310"/>
      <c r="O348" s="310"/>
      <c r="P348" s="168"/>
      <c r="Q348" s="318"/>
      <c r="R348" s="318"/>
      <c r="S348" s="318"/>
      <c r="T348" s="318"/>
      <c r="U348" s="159"/>
      <c r="V348" s="163" t="s">
        <v>14</v>
      </c>
      <c r="W348" s="332">
        <f>SUM(W322:Z347)</f>
        <v>0</v>
      </c>
      <c r="X348" s="332"/>
      <c r="Y348" s="332"/>
      <c r="Z348" s="332"/>
      <c r="AA348" s="159"/>
      <c r="AB348" s="199" t="s">
        <v>14</v>
      </c>
      <c r="AC348" s="345">
        <f>SUM(AC322:AF347)</f>
        <v>500</v>
      </c>
      <c r="AD348" s="345"/>
      <c r="AE348" s="345"/>
      <c r="AF348" s="345"/>
      <c r="AG348" s="159"/>
      <c r="AH348" s="163" t="s">
        <v>14</v>
      </c>
      <c r="AI348" s="334">
        <f>SUM(AI322:AL347)</f>
        <v>0</v>
      </c>
      <c r="AJ348" s="334"/>
      <c r="AK348" s="334"/>
      <c r="AL348" s="334"/>
    </row>
    <row r="349" spans="1:38" s="136" customFormat="1" ht="14" thickTop="1" x14ac:dyDescent="0.65">
      <c r="A349" s="166"/>
      <c r="B349" s="166"/>
      <c r="C349" s="166"/>
      <c r="D349" s="166"/>
      <c r="E349" s="166"/>
      <c r="F349" s="166"/>
      <c r="G349" s="166"/>
      <c r="H349" s="166"/>
      <c r="I349" s="166"/>
      <c r="J349" s="166"/>
      <c r="K349" s="166"/>
      <c r="L349" s="166"/>
      <c r="M349" s="166"/>
      <c r="N349" s="166"/>
      <c r="O349" s="166"/>
      <c r="P349" s="168"/>
      <c r="Q349" s="318"/>
      <c r="R349" s="318"/>
      <c r="S349" s="318"/>
      <c r="T349" s="318"/>
      <c r="U349" s="159"/>
      <c r="V349" s="168"/>
      <c r="W349" s="318"/>
      <c r="X349" s="318"/>
      <c r="Y349" s="318"/>
      <c r="Z349" s="318"/>
      <c r="AA349" s="159"/>
      <c r="AB349" s="201"/>
      <c r="AC349" s="358"/>
      <c r="AD349" s="358"/>
      <c r="AE349" s="358"/>
      <c r="AF349" s="358"/>
      <c r="AG349" s="159"/>
      <c r="AH349" s="168"/>
      <c r="AI349" s="318"/>
      <c r="AJ349" s="318"/>
      <c r="AK349" s="318"/>
      <c r="AL349" s="318"/>
    </row>
    <row r="350" spans="1:38" s="137" customFormat="1" ht="14" thickBot="1" x14ac:dyDescent="0.8">
      <c r="A350" s="368" t="s">
        <v>260</v>
      </c>
      <c r="B350" s="368"/>
      <c r="C350" s="369" t="s">
        <v>165</v>
      </c>
      <c r="D350" s="369"/>
      <c r="E350" s="369"/>
      <c r="F350" s="369"/>
      <c r="G350" s="369"/>
      <c r="H350" s="369"/>
      <c r="I350" s="369"/>
      <c r="J350" s="369"/>
      <c r="K350" s="369"/>
      <c r="L350" s="369"/>
      <c r="M350" s="369"/>
      <c r="N350" s="369"/>
      <c r="O350" s="197"/>
      <c r="P350" s="168"/>
      <c r="Q350" s="318"/>
      <c r="R350" s="318"/>
      <c r="S350" s="318"/>
      <c r="T350" s="318"/>
      <c r="U350" s="159"/>
      <c r="V350" s="163" t="s">
        <v>14</v>
      </c>
      <c r="W350" s="356">
        <f>SUM(W118+W134+W142+W151+W160+W184+W195+W200+W214+W224+W239+W246+W257+W264+W273+W279+W296+W304+W310+W315+W319+W348)</f>
        <v>0</v>
      </c>
      <c r="X350" s="356"/>
      <c r="Y350" s="356"/>
      <c r="Z350" s="356"/>
      <c r="AA350" s="159"/>
      <c r="AB350" s="199" t="s">
        <v>14</v>
      </c>
      <c r="AC350" s="333">
        <f>SUM(AC118+AC134+AC142+AC151+AC160+AC184+AC195+AC200+AC214+AC224+AC239+AC246+AC257+AC264+AC273+AC279+AC296+AC304+AC310+AC315+AC319+AC348)</f>
        <v>500</v>
      </c>
      <c r="AD350" s="333"/>
      <c r="AE350" s="333"/>
      <c r="AF350" s="333"/>
      <c r="AG350" s="159"/>
      <c r="AH350" s="163" t="s">
        <v>14</v>
      </c>
      <c r="AI350" s="355">
        <f>SUM(AI118+AI134+AI142+AI151+AI160+AI184+AI195+AI200+AI214+AI224+AI239+AI246+AI257+AI264+AI273+AI279+AI296+AI304+AI310+AI315+AI319+AI348)</f>
        <v>0</v>
      </c>
      <c r="AJ350" s="355"/>
      <c r="AK350" s="355"/>
      <c r="AL350" s="355"/>
    </row>
    <row r="351" spans="1:38" s="136" customFormat="1" ht="14" thickTop="1" x14ac:dyDescent="0.65">
      <c r="A351" s="166"/>
      <c r="B351" s="166"/>
      <c r="C351" s="166"/>
      <c r="D351" s="166"/>
      <c r="E351" s="166"/>
      <c r="F351" s="166"/>
      <c r="G351" s="166"/>
      <c r="H351" s="166"/>
      <c r="I351" s="166"/>
      <c r="J351" s="166"/>
      <c r="K351" s="166"/>
      <c r="L351" s="166"/>
      <c r="M351" s="166"/>
      <c r="N351" s="166"/>
      <c r="O351" s="166"/>
      <c r="P351" s="234"/>
      <c r="Q351" s="234"/>
      <c r="R351" s="234"/>
      <c r="S351" s="234"/>
      <c r="T351" s="234"/>
      <c r="U351" s="166"/>
      <c r="V351" s="166"/>
      <c r="W351" s="166"/>
      <c r="X351" s="166"/>
      <c r="Y351" s="166"/>
      <c r="Z351" s="166"/>
      <c r="AA351" s="166"/>
      <c r="AB351" s="200"/>
      <c r="AC351" s="200"/>
      <c r="AD351" s="200"/>
      <c r="AE351" s="200"/>
      <c r="AF351" s="200"/>
      <c r="AG351" s="166"/>
      <c r="AH351" s="232"/>
      <c r="AI351" s="232"/>
      <c r="AJ351" s="232"/>
      <c r="AK351" s="232"/>
      <c r="AL351" s="232"/>
    </row>
    <row r="352" spans="1:38" s="136" customFormat="1" x14ac:dyDescent="0.65">
      <c r="A352" s="308" t="s">
        <v>86</v>
      </c>
      <c r="B352" s="308"/>
      <c r="C352" s="329" t="s">
        <v>87</v>
      </c>
      <c r="D352" s="329"/>
      <c r="E352" s="329"/>
      <c r="F352" s="329"/>
      <c r="G352" s="329"/>
      <c r="H352" s="329"/>
      <c r="I352" s="329"/>
      <c r="J352" s="329"/>
      <c r="K352" s="329"/>
      <c r="L352" s="329"/>
      <c r="M352" s="329"/>
      <c r="N352" s="329"/>
      <c r="O352" s="174"/>
      <c r="P352" s="234"/>
      <c r="Q352" s="234"/>
      <c r="R352" s="234"/>
      <c r="S352" s="234"/>
      <c r="T352" s="234"/>
      <c r="U352" s="174"/>
      <c r="V352" s="174"/>
      <c r="W352" s="174"/>
      <c r="X352" s="174"/>
      <c r="Y352" s="174"/>
      <c r="Z352" s="174"/>
      <c r="AA352" s="174"/>
      <c r="AB352" s="198"/>
      <c r="AC352" s="198"/>
      <c r="AD352" s="198"/>
      <c r="AE352" s="198"/>
      <c r="AF352" s="198"/>
      <c r="AG352" s="174"/>
      <c r="AH352" s="234"/>
      <c r="AI352" s="234"/>
      <c r="AJ352" s="234"/>
      <c r="AK352" s="234"/>
      <c r="AL352" s="234"/>
    </row>
    <row r="353" spans="1:38" s="136" customFormat="1" x14ac:dyDescent="0.65">
      <c r="A353" s="166"/>
      <c r="B353" s="166"/>
      <c r="C353" s="308" t="s">
        <v>290</v>
      </c>
      <c r="D353" s="308"/>
      <c r="E353" s="166" t="s">
        <v>183</v>
      </c>
      <c r="F353" s="166"/>
      <c r="G353" s="166"/>
      <c r="H353" s="166"/>
      <c r="I353" s="166"/>
      <c r="J353" s="166"/>
      <c r="K353" s="166"/>
      <c r="L353" s="166"/>
      <c r="M353" s="166"/>
      <c r="N353" s="166"/>
      <c r="O353" s="174"/>
      <c r="P353" s="168"/>
      <c r="Q353" s="318"/>
      <c r="R353" s="318"/>
      <c r="S353" s="318"/>
      <c r="T353" s="318"/>
      <c r="U353" s="159"/>
      <c r="V353" s="163" t="s">
        <v>14</v>
      </c>
      <c r="W353" s="340">
        <f>W105</f>
        <v>0</v>
      </c>
      <c r="X353" s="340"/>
      <c r="Y353" s="340"/>
      <c r="Z353" s="340"/>
      <c r="AA353" s="159"/>
      <c r="AB353" s="202" t="s">
        <v>14</v>
      </c>
      <c r="AC353" s="392">
        <f>AC105</f>
        <v>0</v>
      </c>
      <c r="AD353" s="392"/>
      <c r="AE353" s="392"/>
      <c r="AF353" s="392"/>
      <c r="AG353" s="167"/>
      <c r="AH353" s="157" t="s">
        <v>14</v>
      </c>
      <c r="AI353" s="357">
        <f>AI105</f>
        <v>0</v>
      </c>
      <c r="AJ353" s="357"/>
      <c r="AK353" s="357"/>
      <c r="AL353" s="357"/>
    </row>
    <row r="354" spans="1:38" s="136" customFormat="1" x14ac:dyDescent="0.65">
      <c r="A354" s="166"/>
      <c r="B354" s="166"/>
      <c r="C354" s="308" t="s">
        <v>260</v>
      </c>
      <c r="D354" s="308"/>
      <c r="E354" s="389" t="s">
        <v>280</v>
      </c>
      <c r="F354" s="389"/>
      <c r="G354" s="389"/>
      <c r="H354" s="389"/>
      <c r="I354" s="389"/>
      <c r="J354" s="389"/>
      <c r="K354" s="389"/>
      <c r="L354" s="389"/>
      <c r="M354" s="389"/>
      <c r="N354" s="389"/>
      <c r="O354" s="174"/>
      <c r="P354" s="168"/>
      <c r="Q354" s="318"/>
      <c r="R354" s="318"/>
      <c r="S354" s="318"/>
      <c r="T354" s="318"/>
      <c r="U354" s="159"/>
      <c r="V354" s="168" t="s">
        <v>14</v>
      </c>
      <c r="W354" s="332">
        <f>W350</f>
        <v>0</v>
      </c>
      <c r="X354" s="332"/>
      <c r="Y354" s="332"/>
      <c r="Z354" s="332"/>
      <c r="AA354" s="159"/>
      <c r="AB354" s="203" t="s">
        <v>14</v>
      </c>
      <c r="AC354" s="345">
        <f>AC350</f>
        <v>500</v>
      </c>
      <c r="AD354" s="345"/>
      <c r="AE354" s="345"/>
      <c r="AF354" s="345"/>
      <c r="AG354" s="167"/>
      <c r="AH354" s="233" t="s">
        <v>14</v>
      </c>
      <c r="AI354" s="334">
        <f>AI350</f>
        <v>0</v>
      </c>
      <c r="AJ354" s="334"/>
      <c r="AK354" s="334"/>
      <c r="AL354" s="334"/>
    </row>
    <row r="355" spans="1:38" s="136" customFormat="1" ht="14.75" thickTop="1" thickBot="1" x14ac:dyDescent="0.8">
      <c r="A355" s="166"/>
      <c r="B355" s="166"/>
      <c r="C355" s="166"/>
      <c r="D355" s="166"/>
      <c r="E355" s="166"/>
      <c r="F355" s="166"/>
      <c r="G355" s="166"/>
      <c r="H355" s="166"/>
      <c r="I355" s="310" t="s">
        <v>292</v>
      </c>
      <c r="J355" s="310"/>
      <c r="K355" s="310"/>
      <c r="L355" s="310"/>
      <c r="M355" s="310"/>
      <c r="N355" s="310"/>
      <c r="O355" s="310"/>
      <c r="P355" s="393"/>
      <c r="Q355" s="393"/>
      <c r="R355" s="393"/>
      <c r="S355" s="393"/>
      <c r="T355" s="393"/>
      <c r="U355" s="159"/>
      <c r="V355" s="394">
        <f>SUM(W353-W354)</f>
        <v>0</v>
      </c>
      <c r="W355" s="395"/>
      <c r="X355" s="395"/>
      <c r="Y355" s="395"/>
      <c r="Z355" s="395"/>
      <c r="AA355" s="159"/>
      <c r="AB355" s="390">
        <f>SUM(AC353-AC354)</f>
        <v>-500</v>
      </c>
      <c r="AC355" s="391"/>
      <c r="AD355" s="391"/>
      <c r="AE355" s="391"/>
      <c r="AF355" s="391"/>
      <c r="AG355" s="167"/>
      <c r="AH355" s="387">
        <f>SUM(AI353-AI354)</f>
        <v>0</v>
      </c>
      <c r="AI355" s="388"/>
      <c r="AJ355" s="388"/>
      <c r="AK355" s="388"/>
      <c r="AL355" s="388"/>
    </row>
    <row r="356" spans="1:38" ht="14" thickTop="1" x14ac:dyDescent="0.65"/>
  </sheetData>
  <mergeCells count="1246">
    <mergeCell ref="G191:O191"/>
    <mergeCell ref="V275:Z275"/>
    <mergeCell ref="D293:F293"/>
    <mergeCell ref="D272:F272"/>
    <mergeCell ref="Q11:T11"/>
    <mergeCell ref="E14:G14"/>
    <mergeCell ref="D55:K55"/>
    <mergeCell ref="E15:G15"/>
    <mergeCell ref="Q77:T77"/>
    <mergeCell ref="P32:T32"/>
    <mergeCell ref="D101:K101"/>
    <mergeCell ref="D92:K92"/>
    <mergeCell ref="D79:K79"/>
    <mergeCell ref="Q14:T14"/>
    <mergeCell ref="I87:O87"/>
    <mergeCell ref="D85:K85"/>
    <mergeCell ref="Q96:T96"/>
    <mergeCell ref="H15:I15"/>
    <mergeCell ref="D77:K77"/>
    <mergeCell ref="Q25:T25"/>
    <mergeCell ref="Q79:T79"/>
    <mergeCell ref="Q81:T81"/>
    <mergeCell ref="D251:K251"/>
    <mergeCell ref="G151:O151"/>
    <mergeCell ref="A109:F109"/>
    <mergeCell ref="W129:Z129"/>
    <mergeCell ref="W299:Z299"/>
    <mergeCell ref="W318:Z318"/>
    <mergeCell ref="AC318:AF318"/>
    <mergeCell ref="Q315:T315"/>
    <mergeCell ref="E16:G16"/>
    <mergeCell ref="E23:G23"/>
    <mergeCell ref="E30:G30"/>
    <mergeCell ref="C216:T216"/>
    <mergeCell ref="P127:Q127"/>
    <mergeCell ref="R127:T127"/>
    <mergeCell ref="AC87:AF87"/>
    <mergeCell ref="I118:O118"/>
    <mergeCell ref="H35:J35"/>
    <mergeCell ref="H34:J34"/>
    <mergeCell ref="M35:O35"/>
    <mergeCell ref="M36:O36"/>
    <mergeCell ref="M34:O34"/>
    <mergeCell ref="C67:I67"/>
    <mergeCell ref="K67:S67"/>
    <mergeCell ref="H116:I116"/>
    <mergeCell ref="H117:I117"/>
    <mergeCell ref="K116:N116"/>
    <mergeCell ref="K117:N117"/>
    <mergeCell ref="P116:Q116"/>
    <mergeCell ref="P117:Q117"/>
    <mergeCell ref="R116:T116"/>
    <mergeCell ref="H296:O296"/>
    <mergeCell ref="G271:N271"/>
    <mergeCell ref="H304:O304"/>
    <mergeCell ref="D313:I313"/>
    <mergeCell ref="P275:T275"/>
    <mergeCell ref="D191:F191"/>
    <mergeCell ref="L15:O15"/>
    <mergeCell ref="L25:O25"/>
    <mergeCell ref="Q29:T29"/>
    <mergeCell ref="D96:K96"/>
    <mergeCell ref="Q348:T348"/>
    <mergeCell ref="W348:Z348"/>
    <mergeCell ref="AC319:AF319"/>
    <mergeCell ref="AC347:AF347"/>
    <mergeCell ref="G303:N303"/>
    <mergeCell ref="D301:F301"/>
    <mergeCell ref="Q347:T347"/>
    <mergeCell ref="W347:Z347"/>
    <mergeCell ref="D347:F347"/>
    <mergeCell ref="AC304:AF304"/>
    <mergeCell ref="AC295:AF295"/>
    <mergeCell ref="W314:Z314"/>
    <mergeCell ref="V288:Z288"/>
    <mergeCell ref="AB288:AF288"/>
    <mergeCell ref="AC303:AF303"/>
    <mergeCell ref="AB289:AF289"/>
    <mergeCell ref="W296:Z296"/>
    <mergeCell ref="D41:M41"/>
    <mergeCell ref="C34:G34"/>
    <mergeCell ref="A31:E31"/>
    <mergeCell ref="H42:O42"/>
    <mergeCell ref="A38:B38"/>
    <mergeCell ref="Y29:AC29"/>
    <mergeCell ref="A51:B51"/>
    <mergeCell ref="AC292:AF292"/>
    <mergeCell ref="AC348:AF348"/>
    <mergeCell ref="AB290:AF290"/>
    <mergeCell ref="Q304:T304"/>
    <mergeCell ref="D141:F141"/>
    <mergeCell ref="G142:O142"/>
    <mergeCell ref="W139:Z139"/>
    <mergeCell ref="H18:I18"/>
    <mergeCell ref="L18:O18"/>
    <mergeCell ref="E18:G18"/>
    <mergeCell ref="C95:M95"/>
    <mergeCell ref="C89:M89"/>
    <mergeCell ref="A83:B83"/>
    <mergeCell ref="A72:E72"/>
    <mergeCell ref="A60:AL60"/>
    <mergeCell ref="A61:AL61"/>
    <mergeCell ref="A62:F62"/>
    <mergeCell ref="AH33:AL33"/>
    <mergeCell ref="AC56:AF56"/>
    <mergeCell ref="AB64:AF64"/>
    <mergeCell ref="W86:Z86"/>
    <mergeCell ref="AI90:AL90"/>
    <mergeCell ref="Q85:T85"/>
    <mergeCell ref="W81:Z81"/>
    <mergeCell ref="Q80:T80"/>
    <mergeCell ref="AI80:AL80"/>
    <mergeCell ref="AI81:AL81"/>
    <mergeCell ref="D84:K84"/>
    <mergeCell ref="Q90:T90"/>
    <mergeCell ref="AI87:AL87"/>
    <mergeCell ref="D86:K86"/>
    <mergeCell ref="C51:Q51"/>
    <mergeCell ref="Q86:T86"/>
    <mergeCell ref="A89:B89"/>
    <mergeCell ref="D90:K90"/>
    <mergeCell ref="W78:Z78"/>
    <mergeCell ref="A1:AL1"/>
    <mergeCell ref="A2:AL2"/>
    <mergeCell ref="A5:C5"/>
    <mergeCell ref="D5:AD5"/>
    <mergeCell ref="AH5:AK5"/>
    <mergeCell ref="A4:AL4"/>
    <mergeCell ref="A3:AL3"/>
    <mergeCell ref="X10:AC10"/>
    <mergeCell ref="A75:B75"/>
    <mergeCell ref="D76:K76"/>
    <mergeCell ref="Q76:T76"/>
    <mergeCell ref="W76:Z76"/>
    <mergeCell ref="C75:J75"/>
    <mergeCell ref="Q22:T22"/>
    <mergeCell ref="H22:I22"/>
    <mergeCell ref="AI56:AL56"/>
    <mergeCell ref="AF5:AG5"/>
    <mergeCell ref="AB33:AF33"/>
    <mergeCell ref="AH31:AL31"/>
    <mergeCell ref="AI40:AL40"/>
    <mergeCell ref="C38:R38"/>
    <mergeCell ref="AC69:AF69"/>
    <mergeCell ref="AI69:AL69"/>
    <mergeCell ref="Q70:T70"/>
    <mergeCell ref="A34:B34"/>
    <mergeCell ref="P33:T33"/>
    <mergeCell ref="Q54:T54"/>
    <mergeCell ref="Q55:T55"/>
    <mergeCell ref="C44:R44"/>
    <mergeCell ref="C353:D353"/>
    <mergeCell ref="V33:Z33"/>
    <mergeCell ref="AC35:AF35"/>
    <mergeCell ref="AC36:AF36"/>
    <mergeCell ref="AC37:AF37"/>
    <mergeCell ref="AC39:AF39"/>
    <mergeCell ref="Q97:T97"/>
    <mergeCell ref="P73:T73"/>
    <mergeCell ref="Q102:T102"/>
    <mergeCell ref="Q221:T221"/>
    <mergeCell ref="W223:Z223"/>
    <mergeCell ref="W220:Z220"/>
    <mergeCell ref="AC47:AF47"/>
    <mergeCell ref="Q190:T190"/>
    <mergeCell ref="AC187:AF187"/>
    <mergeCell ref="AC53:AF53"/>
    <mergeCell ref="Q192:T192"/>
    <mergeCell ref="Q68:T68"/>
    <mergeCell ref="AB111:AF111"/>
    <mergeCell ref="Q223:T223"/>
    <mergeCell ref="Q189:T189"/>
    <mergeCell ref="AC116:AF116"/>
    <mergeCell ref="Q78:T78"/>
    <mergeCell ref="P113:T113"/>
    <mergeCell ref="W87:Z87"/>
    <mergeCell ref="D78:K78"/>
    <mergeCell ref="K81:O81"/>
    <mergeCell ref="AC52:AF52"/>
    <mergeCell ref="V111:Z111"/>
    <mergeCell ref="A171:E171"/>
    <mergeCell ref="D159:F159"/>
    <mergeCell ref="C174:N174"/>
    <mergeCell ref="C100:M100"/>
    <mergeCell ref="Q154:T154"/>
    <mergeCell ref="V233:Z233"/>
    <mergeCell ref="D102:K102"/>
    <mergeCell ref="R117:T117"/>
    <mergeCell ref="A241:B241"/>
    <mergeCell ref="D237:F237"/>
    <mergeCell ref="D238:F238"/>
    <mergeCell ref="W175:Z175"/>
    <mergeCell ref="A186:B186"/>
    <mergeCell ref="C120:R120"/>
    <mergeCell ref="A111:E111"/>
    <mergeCell ref="W217:Z217"/>
    <mergeCell ref="W213:Z213"/>
    <mergeCell ref="D220:F220"/>
    <mergeCell ref="D133:T133"/>
    <mergeCell ref="W158:Z158"/>
    <mergeCell ref="Q140:T140"/>
    <mergeCell ref="Q125:T125"/>
    <mergeCell ref="A114:B114"/>
    <mergeCell ref="T204:U204"/>
    <mergeCell ref="T205:U205"/>
    <mergeCell ref="T206:U206"/>
    <mergeCell ref="T207:U207"/>
    <mergeCell ref="D116:G116"/>
    <mergeCell ref="D117:G117"/>
    <mergeCell ref="Q198:T198"/>
    <mergeCell ref="A197:B197"/>
    <mergeCell ref="R179:S179"/>
    <mergeCell ref="D132:H132"/>
    <mergeCell ref="A144:B144"/>
    <mergeCell ref="C144:N144"/>
    <mergeCell ref="P290:T290"/>
    <mergeCell ref="H127:I127"/>
    <mergeCell ref="W292:Z292"/>
    <mergeCell ref="W354:Z354"/>
    <mergeCell ref="W353:Z353"/>
    <mergeCell ref="D242:K242"/>
    <mergeCell ref="W238:Z238"/>
    <mergeCell ref="A306:B306"/>
    <mergeCell ref="Q296:T296"/>
    <mergeCell ref="D138:F138"/>
    <mergeCell ref="D140:F140"/>
    <mergeCell ref="H134:O134"/>
    <mergeCell ref="Q150:T150"/>
    <mergeCell ref="Q184:T184"/>
    <mergeCell ref="Q318:T318"/>
    <mergeCell ref="C234:N234"/>
    <mergeCell ref="K127:N127"/>
    <mergeCell ref="D139:F139"/>
    <mergeCell ref="G139:N139"/>
    <mergeCell ref="Q139:T139"/>
    <mergeCell ref="Q142:T142"/>
    <mergeCell ref="G141:N141"/>
    <mergeCell ref="W142:Z142"/>
    <mergeCell ref="D319:O319"/>
    <mergeCell ref="Q319:T319"/>
    <mergeCell ref="W319:Z319"/>
    <mergeCell ref="D318:N318"/>
    <mergeCell ref="Q271:T271"/>
    <mergeCell ref="P232:T232"/>
    <mergeCell ref="Q207:R207"/>
    <mergeCell ref="A352:B352"/>
    <mergeCell ref="C352:N352"/>
    <mergeCell ref="AC276:AF276"/>
    <mergeCell ref="Q277:T277"/>
    <mergeCell ref="D300:K300"/>
    <mergeCell ref="G307:N307"/>
    <mergeCell ref="Q278:T278"/>
    <mergeCell ref="W204:Z204"/>
    <mergeCell ref="G159:N159"/>
    <mergeCell ref="G150:N150"/>
    <mergeCell ref="D149:F149"/>
    <mergeCell ref="G148:N148"/>
    <mergeCell ref="D150:F150"/>
    <mergeCell ref="Q195:T195"/>
    <mergeCell ref="P173:T173"/>
    <mergeCell ref="W199:Z199"/>
    <mergeCell ref="C354:D354"/>
    <mergeCell ref="Q353:T353"/>
    <mergeCell ref="Q354:T354"/>
    <mergeCell ref="G301:N301"/>
    <mergeCell ref="W189:Z189"/>
    <mergeCell ref="G149:N149"/>
    <mergeCell ref="O180:P180"/>
    <mergeCell ref="R180:S180"/>
    <mergeCell ref="K155:L155"/>
    <mergeCell ref="D254:F254"/>
    <mergeCell ref="D198:F198"/>
    <mergeCell ref="D222:F222"/>
    <mergeCell ref="A228:AL228"/>
    <mergeCell ref="A216:B216"/>
    <mergeCell ref="A234:B234"/>
    <mergeCell ref="AI160:AL160"/>
    <mergeCell ref="AI158:AL158"/>
    <mergeCell ref="P288:T288"/>
    <mergeCell ref="V355:Z355"/>
    <mergeCell ref="AI147:AL147"/>
    <mergeCell ref="W146:Z146"/>
    <mergeCell ref="Q145:T145"/>
    <mergeCell ref="I129:N129"/>
    <mergeCell ref="D218:K218"/>
    <mergeCell ref="Q218:T218"/>
    <mergeCell ref="W184:Z184"/>
    <mergeCell ref="C202:N202"/>
    <mergeCell ref="D188:J188"/>
    <mergeCell ref="G192:N192"/>
    <mergeCell ref="Q292:T292"/>
    <mergeCell ref="Q294:T294"/>
    <mergeCell ref="D292:J292"/>
    <mergeCell ref="Q293:T293"/>
    <mergeCell ref="G314:N314"/>
    <mergeCell ref="C312:N312"/>
    <mergeCell ref="D308:F308"/>
    <mergeCell ref="AI295:AL295"/>
    <mergeCell ref="D235:L235"/>
    <mergeCell ref="AH288:AL288"/>
    <mergeCell ref="D303:F303"/>
    <mergeCell ref="D307:F307"/>
    <mergeCell ref="Q301:T301"/>
    <mergeCell ref="Q299:T299"/>
    <mergeCell ref="P289:T289"/>
    <mergeCell ref="W313:Z313"/>
    <mergeCell ref="AB231:AF231"/>
    <mergeCell ref="AI206:AL206"/>
    <mergeCell ref="AI204:AL204"/>
    <mergeCell ref="AC217:AF217"/>
    <mergeCell ref="AC314:AF314"/>
    <mergeCell ref="G293:N293"/>
    <mergeCell ref="AI319:AL319"/>
    <mergeCell ref="D249:K249"/>
    <mergeCell ref="D245:F245"/>
    <mergeCell ref="K246:O246"/>
    <mergeCell ref="W273:Z273"/>
    <mergeCell ref="W267:Z267"/>
    <mergeCell ref="D269:N269"/>
    <mergeCell ref="W268:Z268"/>
    <mergeCell ref="G255:N255"/>
    <mergeCell ref="D256:F256"/>
    <mergeCell ref="AH355:AL355"/>
    <mergeCell ref="E354:N354"/>
    <mergeCell ref="AB355:AF355"/>
    <mergeCell ref="AC354:AF354"/>
    <mergeCell ref="AC353:AF353"/>
    <mergeCell ref="K257:O257"/>
    <mergeCell ref="AI272:AL272"/>
    <mergeCell ref="AC299:AF299"/>
    <mergeCell ref="W264:Z264"/>
    <mergeCell ref="Q279:T279"/>
    <mergeCell ref="AC279:AF279"/>
    <mergeCell ref="W301:Z301"/>
    <mergeCell ref="Q306:T306"/>
    <mergeCell ref="AI348:AL348"/>
    <mergeCell ref="D250:K250"/>
    <mergeCell ref="I355:O355"/>
    <mergeCell ref="D276:K276"/>
    <mergeCell ref="W270:Z270"/>
    <mergeCell ref="AC300:AF300"/>
    <mergeCell ref="AI300:AL300"/>
    <mergeCell ref="P355:T355"/>
    <mergeCell ref="AI187:AL187"/>
    <mergeCell ref="AC199:AF199"/>
    <mergeCell ref="W224:Z224"/>
    <mergeCell ref="AC204:AF204"/>
    <mergeCell ref="AI192:AL192"/>
    <mergeCell ref="W190:Z190"/>
    <mergeCell ref="Q188:T188"/>
    <mergeCell ref="G214:O214"/>
    <mergeCell ref="W205:Z205"/>
    <mergeCell ref="AC210:AF210"/>
    <mergeCell ref="W208:Z208"/>
    <mergeCell ref="W206:Z206"/>
    <mergeCell ref="AC213:AF213"/>
    <mergeCell ref="Q210:T210"/>
    <mergeCell ref="D192:F192"/>
    <mergeCell ref="AI222:AL222"/>
    <mergeCell ref="AI219:AL219"/>
    <mergeCell ref="AI217:AL217"/>
    <mergeCell ref="AI221:AL221"/>
    <mergeCell ref="AI220:AL220"/>
    <mergeCell ref="AI205:AL205"/>
    <mergeCell ref="AI224:AL224"/>
    <mergeCell ref="AI208:AL208"/>
    <mergeCell ref="G194:N194"/>
    <mergeCell ref="D221:F221"/>
    <mergeCell ref="G211:N211"/>
    <mergeCell ref="G222:N222"/>
    <mergeCell ref="D190:F190"/>
    <mergeCell ref="AC189:AF189"/>
    <mergeCell ref="Q217:T217"/>
    <mergeCell ref="Q205:R205"/>
    <mergeCell ref="Q206:R206"/>
    <mergeCell ref="H93:O93"/>
    <mergeCell ref="D91:K91"/>
    <mergeCell ref="AC142:AF142"/>
    <mergeCell ref="Q158:T158"/>
    <mergeCell ref="Q160:T160"/>
    <mergeCell ref="D129:H129"/>
    <mergeCell ref="AC122:AF122"/>
    <mergeCell ref="AI122:AL122"/>
    <mergeCell ref="AC121:AF121"/>
    <mergeCell ref="AC145:AF145"/>
    <mergeCell ref="Q124:T124"/>
    <mergeCell ref="AI125:AL125"/>
    <mergeCell ref="AI142:AL142"/>
    <mergeCell ref="D122:K122"/>
    <mergeCell ref="D124:K124"/>
    <mergeCell ref="I132:N132"/>
    <mergeCell ref="D125:K125"/>
    <mergeCell ref="D123:K123"/>
    <mergeCell ref="D121:K121"/>
    <mergeCell ref="AC140:AF140"/>
    <mergeCell ref="AI137:AL137"/>
    <mergeCell ref="AC137:AF137"/>
    <mergeCell ref="AC134:AF134"/>
    <mergeCell ref="AI126:AL126"/>
    <mergeCell ref="D126:K126"/>
    <mergeCell ref="D145:K145"/>
    <mergeCell ref="AI145:AL145"/>
    <mergeCell ref="P111:T111"/>
    <mergeCell ref="AI134:AL134"/>
    <mergeCell ref="W141:Z141"/>
    <mergeCell ref="W115:Z115"/>
    <mergeCell ref="D97:K97"/>
    <mergeCell ref="AI132:AL132"/>
    <mergeCell ref="W133:Z133"/>
    <mergeCell ref="AC133:AF133"/>
    <mergeCell ref="W124:Z124"/>
    <mergeCell ref="AB112:AF112"/>
    <mergeCell ref="AH112:AL112"/>
    <mergeCell ref="AC129:AF129"/>
    <mergeCell ref="AI103:AL103"/>
    <mergeCell ref="Q121:T121"/>
    <mergeCell ref="Q118:T118"/>
    <mergeCell ref="W79:Z79"/>
    <mergeCell ref="AC79:AF79"/>
    <mergeCell ref="W84:Z84"/>
    <mergeCell ref="AI70:AL70"/>
    <mergeCell ref="AC70:AF70"/>
    <mergeCell ref="AC96:AF96"/>
    <mergeCell ref="AC93:AF93"/>
    <mergeCell ref="W96:Z96"/>
    <mergeCell ref="AI98:AL98"/>
    <mergeCell ref="AC97:AF97"/>
    <mergeCell ref="AC80:AF80"/>
    <mergeCell ref="AI127:AL127"/>
    <mergeCell ref="AI97:AL97"/>
    <mergeCell ref="AC78:AF78"/>
    <mergeCell ref="W85:Z85"/>
    <mergeCell ref="AI86:AL86"/>
    <mergeCell ref="AC84:AF84"/>
    <mergeCell ref="W90:Z90"/>
    <mergeCell ref="V72:Z72"/>
    <mergeCell ref="W93:Z93"/>
    <mergeCell ref="AB73:AF73"/>
    <mergeCell ref="AI77:AL77"/>
    <mergeCell ref="AC124:AF124"/>
    <mergeCell ref="AI124:AL124"/>
    <mergeCell ref="W126:Z126"/>
    <mergeCell ref="AC127:AF127"/>
    <mergeCell ref="AC118:AF118"/>
    <mergeCell ref="AI118:AL118"/>
    <mergeCell ref="Q126:T126"/>
    <mergeCell ref="AC126:AF126"/>
    <mergeCell ref="AI93:AL93"/>
    <mergeCell ref="AH111:AL111"/>
    <mergeCell ref="AC91:AF91"/>
    <mergeCell ref="W97:Z97"/>
    <mergeCell ref="W102:Z102"/>
    <mergeCell ref="V112:Z112"/>
    <mergeCell ref="W101:Z101"/>
    <mergeCell ref="AI105:AL105"/>
    <mergeCell ref="AI101:AL101"/>
    <mergeCell ref="AI116:AL116"/>
    <mergeCell ref="W121:Z121"/>
    <mergeCell ref="W118:Z118"/>
    <mergeCell ref="W103:Z103"/>
    <mergeCell ref="AC103:AF103"/>
    <mergeCell ref="AC117:AF117"/>
    <mergeCell ref="AI121:AL121"/>
    <mergeCell ref="W123:Z123"/>
    <mergeCell ref="AC123:AF123"/>
    <mergeCell ref="AI123:AL123"/>
    <mergeCell ref="AI102:AL102"/>
    <mergeCell ref="W116:Z116"/>
    <mergeCell ref="AI179:AL179"/>
    <mergeCell ref="AC178:AF178"/>
    <mergeCell ref="A44:B44"/>
    <mergeCell ref="A103:B103"/>
    <mergeCell ref="I103:O103"/>
    <mergeCell ref="A107:AL107"/>
    <mergeCell ref="A108:AL108"/>
    <mergeCell ref="AH74:AL74"/>
    <mergeCell ref="AC49:AF49"/>
    <mergeCell ref="AH72:AL72"/>
    <mergeCell ref="AI79:AL79"/>
    <mergeCell ref="W91:Z91"/>
    <mergeCell ref="AI41:AL41"/>
    <mergeCell ref="V73:Z73"/>
    <mergeCell ref="P74:T74"/>
    <mergeCell ref="V74:Z74"/>
    <mergeCell ref="AC81:AF81"/>
    <mergeCell ref="Q103:T103"/>
    <mergeCell ref="A98:B98"/>
    <mergeCell ref="I98:O98"/>
    <mergeCell ref="D80:K80"/>
    <mergeCell ref="K70:O70"/>
    <mergeCell ref="AI55:AL55"/>
    <mergeCell ref="W77:Z77"/>
    <mergeCell ref="AC48:AF48"/>
    <mergeCell ref="Q47:T47"/>
    <mergeCell ref="AI52:AL52"/>
    <mergeCell ref="AC54:AF54"/>
    <mergeCell ref="AI76:AL76"/>
    <mergeCell ref="W98:Z98"/>
    <mergeCell ref="G56:O56"/>
    <mergeCell ref="Q56:T56"/>
    <mergeCell ref="AI175:AL175"/>
    <mergeCell ref="AB171:AF171"/>
    <mergeCell ref="V172:Z172"/>
    <mergeCell ref="W148:Z148"/>
    <mergeCell ref="W149:Z149"/>
    <mergeCell ref="P171:T171"/>
    <mergeCell ref="W150:Z150"/>
    <mergeCell ref="W157:Z157"/>
    <mergeCell ref="O177:P177"/>
    <mergeCell ref="R177:S177"/>
    <mergeCell ref="O178:P178"/>
    <mergeCell ref="R178:S178"/>
    <mergeCell ref="J160:O160"/>
    <mergeCell ref="F155:G155"/>
    <mergeCell ref="H155:I155"/>
    <mergeCell ref="AH171:AL171"/>
    <mergeCell ref="AI178:AL178"/>
    <mergeCell ref="R176:S176"/>
    <mergeCell ref="P172:T172"/>
    <mergeCell ref="AH172:AL172"/>
    <mergeCell ref="AC176:AF176"/>
    <mergeCell ref="W176:Z176"/>
    <mergeCell ref="A169:F169"/>
    <mergeCell ref="AI151:AL151"/>
    <mergeCell ref="AI150:AL150"/>
    <mergeCell ref="AI148:AL148"/>
    <mergeCell ref="Q149:T149"/>
    <mergeCell ref="M157:T157"/>
    <mergeCell ref="AC180:AF180"/>
    <mergeCell ref="G190:O190"/>
    <mergeCell ref="G193:N193"/>
    <mergeCell ref="Q183:T183"/>
    <mergeCell ref="W154:Z154"/>
    <mergeCell ref="AC158:AF158"/>
    <mergeCell ref="W177:Z177"/>
    <mergeCell ref="AC188:AF188"/>
    <mergeCell ref="W156:Z156"/>
    <mergeCell ref="W159:Z159"/>
    <mergeCell ref="Q146:T146"/>
    <mergeCell ref="D146:K146"/>
    <mergeCell ref="K156:L156"/>
    <mergeCell ref="V173:Z173"/>
    <mergeCell ref="W183:Z183"/>
    <mergeCell ref="W151:Z151"/>
    <mergeCell ref="AC151:AF151"/>
    <mergeCell ref="AC179:AF179"/>
    <mergeCell ref="W160:Z160"/>
    <mergeCell ref="AC155:AF155"/>
    <mergeCell ref="C181:N181"/>
    <mergeCell ref="F156:G156"/>
    <mergeCell ref="H156:I156"/>
    <mergeCell ref="O181:P181"/>
    <mergeCell ref="O182:P182"/>
    <mergeCell ref="R181:S181"/>
    <mergeCell ref="R182:S182"/>
    <mergeCell ref="AC181:AF181"/>
    <mergeCell ref="AC182:AF182"/>
    <mergeCell ref="O175:P175"/>
    <mergeCell ref="R175:S175"/>
    <mergeCell ref="O176:P176"/>
    <mergeCell ref="G147:N147"/>
    <mergeCell ref="D194:F194"/>
    <mergeCell ref="Q148:T148"/>
    <mergeCell ref="Q129:T129"/>
    <mergeCell ref="Q141:T141"/>
    <mergeCell ref="O179:P179"/>
    <mergeCell ref="Q159:T159"/>
    <mergeCell ref="Q187:T187"/>
    <mergeCell ref="A120:B120"/>
    <mergeCell ref="A136:B136"/>
    <mergeCell ref="A174:B174"/>
    <mergeCell ref="A291:B291"/>
    <mergeCell ref="AC238:AF238"/>
    <mergeCell ref="V232:Z232"/>
    <mergeCell ref="A248:B248"/>
    <mergeCell ref="G262:N262"/>
    <mergeCell ref="A259:B259"/>
    <mergeCell ref="Q250:T250"/>
    <mergeCell ref="G198:N198"/>
    <mergeCell ref="G199:N199"/>
    <mergeCell ref="H195:O195"/>
    <mergeCell ref="D209:L209"/>
    <mergeCell ref="D210:F210"/>
    <mergeCell ref="D211:F211"/>
    <mergeCell ref="H200:O200"/>
    <mergeCell ref="D183:F183"/>
    <mergeCell ref="G184:O184"/>
    <mergeCell ref="G221:N221"/>
    <mergeCell ref="G244:N244"/>
    <mergeCell ref="D243:H243"/>
    <mergeCell ref="Q209:T209"/>
    <mergeCell ref="W209:Z209"/>
    <mergeCell ref="AC212:AF212"/>
    <mergeCell ref="AC205:AF205"/>
    <mergeCell ref="A231:E231"/>
    <mergeCell ref="W188:Z188"/>
    <mergeCell ref="D260:K260"/>
    <mergeCell ref="Q260:T260"/>
    <mergeCell ref="H264:O264"/>
    <mergeCell ref="Q263:T263"/>
    <mergeCell ref="Q267:T267"/>
    <mergeCell ref="Q273:T273"/>
    <mergeCell ref="Q244:T244"/>
    <mergeCell ref="Q243:T243"/>
    <mergeCell ref="Q257:T257"/>
    <mergeCell ref="Q246:T246"/>
    <mergeCell ref="Q237:T237"/>
    <mergeCell ref="Q255:T255"/>
    <mergeCell ref="D236:L236"/>
    <mergeCell ref="G245:N245"/>
    <mergeCell ref="G272:N272"/>
    <mergeCell ref="D270:F270"/>
    <mergeCell ref="C266:O266"/>
    <mergeCell ref="G254:N254"/>
    <mergeCell ref="D268:K268"/>
    <mergeCell ref="W244:Z244"/>
    <mergeCell ref="AC245:AF245"/>
    <mergeCell ref="Q219:T219"/>
    <mergeCell ref="W219:Z219"/>
    <mergeCell ref="W212:Z212"/>
    <mergeCell ref="W237:Z237"/>
    <mergeCell ref="W193:Z193"/>
    <mergeCell ref="W214:Z214"/>
    <mergeCell ref="D271:F271"/>
    <mergeCell ref="A350:B350"/>
    <mergeCell ref="C321:N321"/>
    <mergeCell ref="D324:F324"/>
    <mergeCell ref="A321:B321"/>
    <mergeCell ref="D348:O348"/>
    <mergeCell ref="C350:N350"/>
    <mergeCell ref="D323:F323"/>
    <mergeCell ref="G324:N324"/>
    <mergeCell ref="G347:N347"/>
    <mergeCell ref="D309:F309"/>
    <mergeCell ref="D277:K277"/>
    <mergeCell ref="A317:B317"/>
    <mergeCell ref="A312:B312"/>
    <mergeCell ref="D314:F314"/>
    <mergeCell ref="D315:O315"/>
    <mergeCell ref="C317:N317"/>
    <mergeCell ref="A298:B298"/>
    <mergeCell ref="G344:N344"/>
    <mergeCell ref="G345:N345"/>
    <mergeCell ref="G309:N309"/>
    <mergeCell ref="D302:F302"/>
    <mergeCell ref="A288:E288"/>
    <mergeCell ref="G335:N335"/>
    <mergeCell ref="G336:N336"/>
    <mergeCell ref="G337:N337"/>
    <mergeCell ref="G338:N338"/>
    <mergeCell ref="G339:N339"/>
    <mergeCell ref="G340:N340"/>
    <mergeCell ref="G341:N341"/>
    <mergeCell ref="G342:N342"/>
    <mergeCell ref="G343:N343"/>
    <mergeCell ref="A286:F286"/>
    <mergeCell ref="AI324:AL324"/>
    <mergeCell ref="AI303:AL303"/>
    <mergeCell ref="Q314:T314"/>
    <mergeCell ref="Q313:T313"/>
    <mergeCell ref="W309:Z309"/>
    <mergeCell ref="AC309:AF309"/>
    <mergeCell ref="AI308:AL308"/>
    <mergeCell ref="AC310:AF310"/>
    <mergeCell ref="AI309:AL309"/>
    <mergeCell ref="AI301:AL301"/>
    <mergeCell ref="Q302:T302"/>
    <mergeCell ref="W302:Z302"/>
    <mergeCell ref="AC302:AF302"/>
    <mergeCell ref="AI302:AL302"/>
    <mergeCell ref="W306:Z306"/>
    <mergeCell ref="Q300:T300"/>
    <mergeCell ref="W300:Z300"/>
    <mergeCell ref="Q309:T309"/>
    <mergeCell ref="AC323:AF323"/>
    <mergeCell ref="AC307:AF307"/>
    <mergeCell ref="AC313:AF313"/>
    <mergeCell ref="AC315:AF315"/>
    <mergeCell ref="W315:Z315"/>
    <mergeCell ref="W308:Z308"/>
    <mergeCell ref="AI238:AL238"/>
    <mergeCell ref="Q238:T238"/>
    <mergeCell ref="AC207:AF207"/>
    <mergeCell ref="A167:AL167"/>
    <mergeCell ref="AI207:AL207"/>
    <mergeCell ref="G302:N302"/>
    <mergeCell ref="D299:N299"/>
    <mergeCell ref="W304:Z304"/>
    <mergeCell ref="H310:O310"/>
    <mergeCell ref="A229:F229"/>
    <mergeCell ref="AC250:AF250"/>
    <mergeCell ref="AI250:AL250"/>
    <mergeCell ref="AI211:AL211"/>
    <mergeCell ref="W256:Z256"/>
    <mergeCell ref="V290:Z290"/>
    <mergeCell ref="C259:L259"/>
    <mergeCell ref="D199:F199"/>
    <mergeCell ref="C197:J197"/>
    <mergeCell ref="A275:B275"/>
    <mergeCell ref="D206:L206"/>
    <mergeCell ref="D253:K253"/>
    <mergeCell ref="D252:K252"/>
    <mergeCell ref="G263:N263"/>
    <mergeCell ref="G270:N270"/>
    <mergeCell ref="Q211:T211"/>
    <mergeCell ref="D267:K267"/>
    <mergeCell ref="W279:Z279"/>
    <mergeCell ref="W249:Z249"/>
    <mergeCell ref="AC219:AF219"/>
    <mergeCell ref="W239:Z239"/>
    <mergeCell ref="AC239:AF239"/>
    <mergeCell ref="W243:Z243"/>
    <mergeCell ref="Q224:T224"/>
    <mergeCell ref="AC237:AF237"/>
    <mergeCell ref="Q200:T200"/>
    <mergeCell ref="Q199:T199"/>
    <mergeCell ref="A227:AL227"/>
    <mergeCell ref="AI237:AL237"/>
    <mergeCell ref="AC222:AF222"/>
    <mergeCell ref="AH232:AL232"/>
    <mergeCell ref="AC218:AF218"/>
    <mergeCell ref="D217:K217"/>
    <mergeCell ref="D219:F219"/>
    <mergeCell ref="AC211:AF211"/>
    <mergeCell ref="Q212:T212"/>
    <mergeCell ref="W210:Z210"/>
    <mergeCell ref="AI218:AL218"/>
    <mergeCell ref="AC209:AF209"/>
    <mergeCell ref="W211:Z211"/>
    <mergeCell ref="AB233:AF233"/>
    <mergeCell ref="P233:T233"/>
    <mergeCell ref="AC223:AF223"/>
    <mergeCell ref="AC220:AF220"/>
    <mergeCell ref="AI236:AL236"/>
    <mergeCell ref="AB232:AF232"/>
    <mergeCell ref="AC224:AF224"/>
    <mergeCell ref="AC236:AF236"/>
    <mergeCell ref="AI223:AL223"/>
    <mergeCell ref="W222:Z222"/>
    <mergeCell ref="AH231:AL231"/>
    <mergeCell ref="AC221:AF221"/>
    <mergeCell ref="Q220:T220"/>
    <mergeCell ref="P231:T231"/>
    <mergeCell ref="Q204:R204"/>
    <mergeCell ref="A202:B202"/>
    <mergeCell ref="G210:N210"/>
    <mergeCell ref="D204:M204"/>
    <mergeCell ref="Q213:T213"/>
    <mergeCell ref="Q208:T208"/>
    <mergeCell ref="G219:N219"/>
    <mergeCell ref="G220:N220"/>
    <mergeCell ref="Q214:T214"/>
    <mergeCell ref="AI214:AL214"/>
    <mergeCell ref="AC214:AF214"/>
    <mergeCell ref="G256:N256"/>
    <mergeCell ref="W198:Z198"/>
    <mergeCell ref="W179:Z179"/>
    <mergeCell ref="AI133:AL133"/>
    <mergeCell ref="Q101:T101"/>
    <mergeCell ref="AI84:AL84"/>
    <mergeCell ref="AC85:AF85"/>
    <mergeCell ref="AI85:AL85"/>
    <mergeCell ref="AI154:AL154"/>
    <mergeCell ref="AC148:AF148"/>
    <mergeCell ref="W147:Z147"/>
    <mergeCell ref="AC147:AF147"/>
    <mergeCell ref="AC101:AF101"/>
    <mergeCell ref="AC92:AF92"/>
    <mergeCell ref="AC154:AF154"/>
    <mergeCell ref="AC132:AF132"/>
    <mergeCell ref="D208:L208"/>
    <mergeCell ref="AC192:AF192"/>
    <mergeCell ref="AC193:AF193"/>
    <mergeCell ref="W200:Z200"/>
    <mergeCell ref="AC177:AF177"/>
    <mergeCell ref="W218:Z218"/>
    <mergeCell ref="Q193:T193"/>
    <mergeCell ref="AC194:AF194"/>
    <mergeCell ref="AI177:AL177"/>
    <mergeCell ref="AC183:AF183"/>
    <mergeCell ref="AI176:AL176"/>
    <mergeCell ref="AC200:AF200"/>
    <mergeCell ref="AC206:AF206"/>
    <mergeCell ref="AC208:AF208"/>
    <mergeCell ref="D187:I187"/>
    <mergeCell ref="G158:N158"/>
    <mergeCell ref="D193:F193"/>
    <mergeCell ref="D203:M203"/>
    <mergeCell ref="D158:F158"/>
    <mergeCell ref="D205:O205"/>
    <mergeCell ref="AC198:AF198"/>
    <mergeCell ref="Q155:T155"/>
    <mergeCell ref="V171:Z171"/>
    <mergeCell ref="AI184:AL184"/>
    <mergeCell ref="AC159:AF159"/>
    <mergeCell ref="AI198:AL198"/>
    <mergeCell ref="Q194:T194"/>
    <mergeCell ref="AI157:AL157"/>
    <mergeCell ref="AI155:AL155"/>
    <mergeCell ref="W155:Z155"/>
    <mergeCell ref="AI159:AL159"/>
    <mergeCell ref="AH173:AL173"/>
    <mergeCell ref="AC160:AF160"/>
    <mergeCell ref="AC157:AF157"/>
    <mergeCell ref="AB172:AF172"/>
    <mergeCell ref="AB173:AF173"/>
    <mergeCell ref="AC175:AF175"/>
    <mergeCell ref="AC195:AF195"/>
    <mergeCell ref="W195:Z195"/>
    <mergeCell ref="G183:N183"/>
    <mergeCell ref="AC184:AF184"/>
    <mergeCell ref="W192:Z192"/>
    <mergeCell ref="A7:D7"/>
    <mergeCell ref="E7:T7"/>
    <mergeCell ref="G138:N138"/>
    <mergeCell ref="Q35:T35"/>
    <mergeCell ref="Q36:T36"/>
    <mergeCell ref="Q37:T37"/>
    <mergeCell ref="Q39:T39"/>
    <mergeCell ref="A9:N9"/>
    <mergeCell ref="E29:G29"/>
    <mergeCell ref="H29:I29"/>
    <mergeCell ref="L29:O29"/>
    <mergeCell ref="E25:G25"/>
    <mergeCell ref="D54:O54"/>
    <mergeCell ref="H49:O49"/>
    <mergeCell ref="E22:G22"/>
    <mergeCell ref="E19:G19"/>
    <mergeCell ref="E20:G20"/>
    <mergeCell ref="H19:I19"/>
    <mergeCell ref="L19:O19"/>
    <mergeCell ref="Q19:T19"/>
    <mergeCell ref="Q91:T91"/>
    <mergeCell ref="Q105:T105"/>
    <mergeCell ref="Q84:T84"/>
    <mergeCell ref="K37:O37"/>
    <mergeCell ref="Q123:T123"/>
    <mergeCell ref="Q122:T122"/>
    <mergeCell ref="Q69:T69"/>
    <mergeCell ref="W194:Z194"/>
    <mergeCell ref="E27:G27"/>
    <mergeCell ref="H26:I26"/>
    <mergeCell ref="L26:O26"/>
    <mergeCell ref="L21:O21"/>
    <mergeCell ref="AI188:AL188"/>
    <mergeCell ref="AI190:AL190"/>
    <mergeCell ref="AC190:AF190"/>
    <mergeCell ref="AI212:AL212"/>
    <mergeCell ref="AI195:AL195"/>
    <mergeCell ref="AI193:AL193"/>
    <mergeCell ref="AI183:AL183"/>
    <mergeCell ref="AI213:AL213"/>
    <mergeCell ref="AI189:AL189"/>
    <mergeCell ref="AI199:AL199"/>
    <mergeCell ref="AI200:AL200"/>
    <mergeCell ref="W187:Z187"/>
    <mergeCell ref="D36:G36"/>
    <mergeCell ref="H36:J36"/>
    <mergeCell ref="W55:Z55"/>
    <mergeCell ref="D52:K52"/>
    <mergeCell ref="AC76:AF76"/>
    <mergeCell ref="P72:T72"/>
    <mergeCell ref="P64:T64"/>
    <mergeCell ref="V64:Z64"/>
    <mergeCell ref="V65:Z65"/>
    <mergeCell ref="V66:Z66"/>
    <mergeCell ref="AI92:AL92"/>
    <mergeCell ref="AC98:AF98"/>
    <mergeCell ref="Q87:T87"/>
    <mergeCell ref="Q92:T92"/>
    <mergeCell ref="W92:Z92"/>
    <mergeCell ref="AI194:AL194"/>
    <mergeCell ref="Q222:T222"/>
    <mergeCell ref="W221:Z221"/>
    <mergeCell ref="V231:Z231"/>
    <mergeCell ref="AI210:AL210"/>
    <mergeCell ref="AI209:AL209"/>
    <mergeCell ref="W207:Z207"/>
    <mergeCell ref="AH233:AL233"/>
    <mergeCell ref="AI350:AL350"/>
    <mergeCell ref="W350:Z350"/>
    <mergeCell ref="AI354:AL354"/>
    <mergeCell ref="Q235:T235"/>
    <mergeCell ref="W235:Z235"/>
    <mergeCell ref="AC235:AF235"/>
    <mergeCell ref="AI235:AL235"/>
    <mergeCell ref="Q236:T236"/>
    <mergeCell ref="W236:Z236"/>
    <mergeCell ref="Q324:T324"/>
    <mergeCell ref="W324:Z324"/>
    <mergeCell ref="AC324:AF324"/>
    <mergeCell ref="Q323:T323"/>
    <mergeCell ref="AI353:AL353"/>
    <mergeCell ref="Q349:T349"/>
    <mergeCell ref="W349:Z349"/>
    <mergeCell ref="AC349:AF349"/>
    <mergeCell ref="Q350:T350"/>
    <mergeCell ref="AC350:AF350"/>
    <mergeCell ref="AI347:AL347"/>
    <mergeCell ref="Q322:T322"/>
    <mergeCell ref="W322:Z322"/>
    <mergeCell ref="AC322:AF322"/>
    <mergeCell ref="AI322:AL322"/>
    <mergeCell ref="AI323:AL323"/>
    <mergeCell ref="AI349:AL349"/>
    <mergeCell ref="W246:Z246"/>
    <mergeCell ref="AC246:AF246"/>
    <mergeCell ref="AC243:AF243"/>
    <mergeCell ref="AI239:AL239"/>
    <mergeCell ref="AC255:AF255"/>
    <mergeCell ref="AC260:AF260"/>
    <mergeCell ref="AI269:AL269"/>
    <mergeCell ref="Q242:T242"/>
    <mergeCell ref="Q239:T239"/>
    <mergeCell ref="Q245:T245"/>
    <mergeCell ref="W251:Z251"/>
    <mergeCell ref="AC251:AF251"/>
    <mergeCell ref="AI244:AL244"/>
    <mergeCell ref="W257:Z257"/>
    <mergeCell ref="W252:Z252"/>
    <mergeCell ref="AC252:AF252"/>
    <mergeCell ref="Q253:T253"/>
    <mergeCell ref="W253:Z253"/>
    <mergeCell ref="W255:Z255"/>
    <mergeCell ref="Q256:T256"/>
    <mergeCell ref="AC256:AF256"/>
    <mergeCell ref="W250:Z250"/>
    <mergeCell ref="AC244:AF244"/>
    <mergeCell ref="AI255:AL255"/>
    <mergeCell ref="AI243:AL243"/>
    <mergeCell ref="Q249:T249"/>
    <mergeCell ref="Q251:T251"/>
    <mergeCell ref="AI251:AL251"/>
    <mergeCell ref="AI245:AL245"/>
    <mergeCell ref="AI246:AL246"/>
    <mergeCell ref="AC249:AF249"/>
    <mergeCell ref="AI249:AL249"/>
    <mergeCell ref="W245:Z245"/>
    <mergeCell ref="W242:Z242"/>
    <mergeCell ref="AC242:AF242"/>
    <mergeCell ref="AI242:AL242"/>
    <mergeCell ref="W276:Z276"/>
    <mergeCell ref="AI292:AL292"/>
    <mergeCell ref="AI293:AL293"/>
    <mergeCell ref="AI296:AL296"/>
    <mergeCell ref="Q295:T295"/>
    <mergeCell ref="W295:Z295"/>
    <mergeCell ref="AH289:AL289"/>
    <mergeCell ref="AH290:AL290"/>
    <mergeCell ref="AI260:AL260"/>
    <mergeCell ref="AI257:AL257"/>
    <mergeCell ref="AC257:AF257"/>
    <mergeCell ref="AI256:AL256"/>
    <mergeCell ref="AC253:AF253"/>
    <mergeCell ref="AI253:AL253"/>
    <mergeCell ref="Q252:T252"/>
    <mergeCell ref="Q254:T254"/>
    <mergeCell ref="W254:Z254"/>
    <mergeCell ref="AC254:AF254"/>
    <mergeCell ref="AI254:AL254"/>
    <mergeCell ref="AI252:AL252"/>
    <mergeCell ref="AC264:AF264"/>
    <mergeCell ref="Q269:T269"/>
    <mergeCell ref="AC267:AF267"/>
    <mergeCell ref="AI267:AL267"/>
    <mergeCell ref="W260:Z260"/>
    <mergeCell ref="AI262:AL262"/>
    <mergeCell ref="AI263:AL263"/>
    <mergeCell ref="AC268:AF268"/>
    <mergeCell ref="Q261:T261"/>
    <mergeCell ref="W261:Z261"/>
    <mergeCell ref="AC261:AF261"/>
    <mergeCell ref="AI261:AL261"/>
    <mergeCell ref="AI294:AL294"/>
    <mergeCell ref="W293:Z293"/>
    <mergeCell ref="AC293:AF293"/>
    <mergeCell ref="AC273:AF273"/>
    <mergeCell ref="AI273:AL273"/>
    <mergeCell ref="W277:Z277"/>
    <mergeCell ref="AC277:AF277"/>
    <mergeCell ref="AI277:AL277"/>
    <mergeCell ref="AI276:AL276"/>
    <mergeCell ref="AC296:AF296"/>
    <mergeCell ref="AC278:AF278"/>
    <mergeCell ref="AI278:AL278"/>
    <mergeCell ref="AI268:AL268"/>
    <mergeCell ref="Q262:T262"/>
    <mergeCell ref="W262:Z262"/>
    <mergeCell ref="AC262:AF262"/>
    <mergeCell ref="AI264:AL264"/>
    <mergeCell ref="AC269:AF269"/>
    <mergeCell ref="W278:Z278"/>
    <mergeCell ref="AC263:AF263"/>
    <mergeCell ref="Q268:T268"/>
    <mergeCell ref="Q270:T270"/>
    <mergeCell ref="W272:Z272"/>
    <mergeCell ref="W269:Z269"/>
    <mergeCell ref="Q272:T272"/>
    <mergeCell ref="W263:Z263"/>
    <mergeCell ref="W271:Z271"/>
    <mergeCell ref="Q264:T264"/>
    <mergeCell ref="AI270:AL270"/>
    <mergeCell ref="AH275:AL275"/>
    <mergeCell ref="AI279:AL279"/>
    <mergeCell ref="Q276:T276"/>
    <mergeCell ref="AB275:AF275"/>
    <mergeCell ref="AC270:AF270"/>
    <mergeCell ref="AC271:AF271"/>
    <mergeCell ref="W307:Z307"/>
    <mergeCell ref="W303:Z303"/>
    <mergeCell ref="A284:AL284"/>
    <mergeCell ref="AC301:AF301"/>
    <mergeCell ref="H273:O273"/>
    <mergeCell ref="W323:Z323"/>
    <mergeCell ref="G323:N323"/>
    <mergeCell ref="AC272:AF272"/>
    <mergeCell ref="AI299:AL299"/>
    <mergeCell ref="AI315:AL315"/>
    <mergeCell ref="AI313:AL313"/>
    <mergeCell ref="AI310:AL310"/>
    <mergeCell ref="AI307:AL307"/>
    <mergeCell ref="AC308:AF308"/>
    <mergeCell ref="AI318:AL318"/>
    <mergeCell ref="AI314:AL314"/>
    <mergeCell ref="Q308:T308"/>
    <mergeCell ref="Q303:T303"/>
    <mergeCell ref="Q307:T307"/>
    <mergeCell ref="AI304:AL304"/>
    <mergeCell ref="AC306:AF306"/>
    <mergeCell ref="AI306:AL306"/>
    <mergeCell ref="Q310:T310"/>
    <mergeCell ref="W310:Z310"/>
    <mergeCell ref="W294:Z294"/>
    <mergeCell ref="AC294:AF294"/>
    <mergeCell ref="Y9:AB9"/>
    <mergeCell ref="E12:G12"/>
    <mergeCell ref="E13:G13"/>
    <mergeCell ref="L12:O12"/>
    <mergeCell ref="L13:O13"/>
    <mergeCell ref="Q12:T12"/>
    <mergeCell ref="Q13:T13"/>
    <mergeCell ref="AC68:AF68"/>
    <mergeCell ref="Q42:T42"/>
    <mergeCell ref="E28:G28"/>
    <mergeCell ref="H28:I28"/>
    <mergeCell ref="D45:K45"/>
    <mergeCell ref="D39:L39"/>
    <mergeCell ref="H25:I25"/>
    <mergeCell ref="Y26:AC26"/>
    <mergeCell ref="Y27:AC27"/>
    <mergeCell ref="AC46:AF46"/>
    <mergeCell ref="Y22:AC22"/>
    <mergeCell ref="H14:I14"/>
    <mergeCell ref="L22:O22"/>
    <mergeCell ref="Y11:AC11"/>
    <mergeCell ref="Y14:AC14"/>
    <mergeCell ref="Y15:AC15"/>
    <mergeCell ref="Y18:AC18"/>
    <mergeCell ref="AB32:AF32"/>
    <mergeCell ref="Q15:T15"/>
    <mergeCell ref="W56:Z56"/>
    <mergeCell ref="W45:Z45"/>
    <mergeCell ref="L10:P10"/>
    <mergeCell ref="D35:G35"/>
    <mergeCell ref="H11:I11"/>
    <mergeCell ref="Y19:AC19"/>
    <mergeCell ref="H20:I20"/>
    <mergeCell ref="L20:O20"/>
    <mergeCell ref="Q20:T20"/>
    <mergeCell ref="Y20:AC20"/>
    <mergeCell ref="AC41:AF41"/>
    <mergeCell ref="Q28:T28"/>
    <mergeCell ref="D40:O40"/>
    <mergeCell ref="D48:M48"/>
    <mergeCell ref="Y12:AC12"/>
    <mergeCell ref="Y13:AC13"/>
    <mergeCell ref="Y25:AC25"/>
    <mergeCell ref="D47:O47"/>
    <mergeCell ref="Y28:AC28"/>
    <mergeCell ref="W42:Z42"/>
    <mergeCell ref="AC42:AF42"/>
    <mergeCell ref="H21:I21"/>
    <mergeCell ref="E21:G21"/>
    <mergeCell ref="Y21:AC21"/>
    <mergeCell ref="L11:O11"/>
    <mergeCell ref="Q18:T18"/>
    <mergeCell ref="Q21:T21"/>
    <mergeCell ref="L14:O14"/>
    <mergeCell ref="E11:G11"/>
    <mergeCell ref="V32:Z32"/>
    <mergeCell ref="Q26:T26"/>
    <mergeCell ref="H27:I27"/>
    <mergeCell ref="L27:O27"/>
    <mergeCell ref="Q27:T27"/>
    <mergeCell ref="W39:Z39"/>
    <mergeCell ref="E26:G26"/>
    <mergeCell ref="W70:Z70"/>
    <mergeCell ref="AI35:AL35"/>
    <mergeCell ref="AC90:AF90"/>
    <mergeCell ref="W48:Z48"/>
    <mergeCell ref="AI45:AL45"/>
    <mergeCell ref="Q45:T45"/>
    <mergeCell ref="AC45:AF45"/>
    <mergeCell ref="AI54:AL54"/>
    <mergeCell ref="Q52:T52"/>
    <mergeCell ref="AC55:AF55"/>
    <mergeCell ref="AC77:AF77"/>
    <mergeCell ref="W54:Z54"/>
    <mergeCell ref="P65:T65"/>
    <mergeCell ref="AB65:AF65"/>
    <mergeCell ref="W49:Z49"/>
    <mergeCell ref="Q49:T49"/>
    <mergeCell ref="W52:Z52"/>
    <mergeCell ref="W80:Z80"/>
    <mergeCell ref="W69:Z69"/>
    <mergeCell ref="AI37:AL37"/>
    <mergeCell ref="AI39:AL39"/>
    <mergeCell ref="AI47:AL47"/>
    <mergeCell ref="W68:Z68"/>
    <mergeCell ref="AI78:AL78"/>
    <mergeCell ref="AH64:AL64"/>
    <mergeCell ref="AH65:AL65"/>
    <mergeCell ref="AH66:AL66"/>
    <mergeCell ref="AI42:AL42"/>
    <mergeCell ref="AI68:AL68"/>
    <mergeCell ref="P66:T66"/>
    <mergeCell ref="AB66:AF66"/>
    <mergeCell ref="AI49:AL49"/>
    <mergeCell ref="AB74:AF74"/>
    <mergeCell ref="W40:Z40"/>
    <mergeCell ref="W41:Z41"/>
    <mergeCell ref="Q40:T40"/>
    <mergeCell ref="Q48:T48"/>
    <mergeCell ref="L28:O28"/>
    <mergeCell ref="W35:Z35"/>
    <mergeCell ref="W36:Z36"/>
    <mergeCell ref="W37:Z37"/>
    <mergeCell ref="Q41:T41"/>
    <mergeCell ref="W47:Z47"/>
    <mergeCell ref="AB31:AF31"/>
    <mergeCell ref="P31:T31"/>
    <mergeCell ref="AC40:AF40"/>
    <mergeCell ref="V31:Z31"/>
    <mergeCell ref="AH32:AL32"/>
    <mergeCell ref="AI36:AL36"/>
    <mergeCell ref="AI46:AL46"/>
    <mergeCell ref="AI53:AL53"/>
    <mergeCell ref="AI48:AL48"/>
    <mergeCell ref="AB72:AF72"/>
    <mergeCell ref="AH73:AL73"/>
    <mergeCell ref="W125:Z125"/>
    <mergeCell ref="AC125:AF125"/>
    <mergeCell ref="AC146:AF146"/>
    <mergeCell ref="Q147:T147"/>
    <mergeCell ref="AC102:AF102"/>
    <mergeCell ref="Q134:T134"/>
    <mergeCell ref="AC150:AF150"/>
    <mergeCell ref="W140:Z140"/>
    <mergeCell ref="V113:Z113"/>
    <mergeCell ref="AC86:AF86"/>
    <mergeCell ref="Q132:T132"/>
    <mergeCell ref="AI149:AL149"/>
    <mergeCell ref="AI96:AL96"/>
    <mergeCell ref="AI141:AL141"/>
    <mergeCell ref="Q138:T138"/>
    <mergeCell ref="W134:Z134"/>
    <mergeCell ref="W127:Z127"/>
    <mergeCell ref="AC105:AF105"/>
    <mergeCell ref="AC115:AF115"/>
    <mergeCell ref="AI115:AL115"/>
    <mergeCell ref="W132:Z132"/>
    <mergeCell ref="W117:Z117"/>
    <mergeCell ref="AC138:AF138"/>
    <mergeCell ref="P112:T112"/>
    <mergeCell ref="AI129:AL129"/>
    <mergeCell ref="Q98:T98"/>
    <mergeCell ref="Q93:T93"/>
    <mergeCell ref="AI91:AL91"/>
    <mergeCell ref="AI140:AL140"/>
    <mergeCell ref="AC141:AF141"/>
    <mergeCell ref="W105:Z105"/>
    <mergeCell ref="W122:Z122"/>
    <mergeCell ref="G346:N346"/>
    <mergeCell ref="D130:H130"/>
    <mergeCell ref="D131:H131"/>
    <mergeCell ref="I130:N130"/>
    <mergeCell ref="I131:N131"/>
    <mergeCell ref="D128:H128"/>
    <mergeCell ref="I128:N128"/>
    <mergeCell ref="C275:O275"/>
    <mergeCell ref="G325:N325"/>
    <mergeCell ref="G326:N326"/>
    <mergeCell ref="G327:N327"/>
    <mergeCell ref="G328:N328"/>
    <mergeCell ref="G329:N329"/>
    <mergeCell ref="G330:N330"/>
    <mergeCell ref="G331:N331"/>
    <mergeCell ref="G332:N332"/>
    <mergeCell ref="G308:N308"/>
    <mergeCell ref="D279:O279"/>
    <mergeCell ref="D278:K278"/>
    <mergeCell ref="D147:F147"/>
    <mergeCell ref="D294:F294"/>
    <mergeCell ref="G294:N294"/>
    <mergeCell ref="D255:F255"/>
    <mergeCell ref="D262:F262"/>
    <mergeCell ref="D261:F261"/>
    <mergeCell ref="G140:N140"/>
    <mergeCell ref="C136:N136"/>
    <mergeCell ref="D137:K137"/>
    <mergeCell ref="G333:N333"/>
    <mergeCell ref="G334:N334"/>
    <mergeCell ref="D148:F148"/>
    <mergeCell ref="D207:O207"/>
    <mergeCell ref="D244:F244"/>
    <mergeCell ref="G238:N238"/>
    <mergeCell ref="F239:O239"/>
    <mergeCell ref="G237:N237"/>
    <mergeCell ref="H224:O224"/>
    <mergeCell ref="A266:B266"/>
    <mergeCell ref="A285:AL285"/>
    <mergeCell ref="V289:Z289"/>
    <mergeCell ref="D263:F263"/>
    <mergeCell ref="G261:N261"/>
    <mergeCell ref="AI117:AL117"/>
    <mergeCell ref="A168:AL168"/>
    <mergeCell ref="AH113:AL113"/>
    <mergeCell ref="W138:Z138"/>
    <mergeCell ref="Q137:T137"/>
    <mergeCell ref="AC149:AF149"/>
    <mergeCell ref="W178:Z178"/>
    <mergeCell ref="AB113:AF113"/>
    <mergeCell ref="W137:Z137"/>
    <mergeCell ref="AI156:AL156"/>
    <mergeCell ref="Q156:T156"/>
    <mergeCell ref="AC156:AF156"/>
    <mergeCell ref="W145:Z145"/>
    <mergeCell ref="Q151:T151"/>
    <mergeCell ref="AI138:AL138"/>
    <mergeCell ref="AC139:AF139"/>
    <mergeCell ref="AI139:AL139"/>
    <mergeCell ref="AI271:AL271"/>
    <mergeCell ref="F157:G157"/>
    <mergeCell ref="H157:I157"/>
    <mergeCell ref="K157:L157"/>
    <mergeCell ref="AI146:AL146"/>
  </mergeCells>
  <phoneticPr fontId="0" type="noConversion"/>
  <pageMargins left="0.25" right="0.25" top="0.25" bottom="0.25" header="0.5" footer="0.5"/>
  <pageSetup orientation="portrait" r:id="rId1"/>
  <headerFooter alignWithMargins="0"/>
  <rowBreaks count="5" manualBreakCount="5">
    <brk id="57" max="16383" man="1"/>
    <brk id="105" max="16383" man="1"/>
    <brk id="163" max="37" man="1"/>
    <brk id="225" max="16383" man="1"/>
    <brk id="2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F183"/>
  <sheetViews>
    <sheetView zoomScaleNormal="100" workbookViewId="0">
      <selection activeCell="A93" sqref="A93:X93"/>
    </sheetView>
  </sheetViews>
  <sheetFormatPr defaultColWidth="9.1328125" defaultRowHeight="15.75" x14ac:dyDescent="0.75"/>
  <cols>
    <col min="1" max="6" width="2.7265625" style="41" customWidth="1"/>
    <col min="7" max="7" width="3.7265625" style="41" customWidth="1"/>
    <col min="8" max="8" width="2.7265625" style="41" customWidth="1"/>
    <col min="9" max="9" width="3.40625" style="41" customWidth="1"/>
    <col min="10" max="24" width="2.7265625" style="41" customWidth="1"/>
    <col min="25" max="25" width="2.7265625" style="72" customWidth="1"/>
    <col min="26" max="70" width="2.7265625" style="41" customWidth="1"/>
    <col min="71" max="16384" width="9.1328125" style="41"/>
  </cols>
  <sheetData>
    <row r="1" spans="1:45" ht="15.75" customHeight="1" x14ac:dyDescent="0.75">
      <c r="A1" s="454" t="s">
        <v>264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60"/>
    </row>
    <row r="2" spans="1:45" ht="18.25" x14ac:dyDescent="0.85">
      <c r="A2" s="455" t="s">
        <v>364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5"/>
      <c r="AJ2" s="455"/>
      <c r="AK2" s="455"/>
      <c r="AL2" s="455"/>
      <c r="AM2" s="61"/>
    </row>
    <row r="3" spans="1:45" ht="18.25" x14ac:dyDescent="0.85">
      <c r="A3" s="457" t="s">
        <v>402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  <c r="AF3" s="454"/>
      <c r="AG3" s="454"/>
      <c r="AH3" s="454"/>
      <c r="AI3" s="454"/>
      <c r="AJ3" s="454"/>
      <c r="AK3" s="454"/>
      <c r="AL3" s="454"/>
      <c r="AM3" s="61"/>
    </row>
    <row r="4" spans="1:45" s="62" customFormat="1" x14ac:dyDescent="0.75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</row>
    <row r="5" spans="1:45" x14ac:dyDescent="0.75">
      <c r="A5" s="451" t="s">
        <v>1</v>
      </c>
      <c r="B5" s="451"/>
      <c r="C5" s="451"/>
      <c r="D5" s="452">
        <f>WORKSHEET!D5</f>
        <v>0</v>
      </c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65"/>
      <c r="AF5" s="82" t="s">
        <v>2</v>
      </c>
      <c r="AG5" s="65"/>
      <c r="AH5" s="444">
        <f>WORKSHEET!AH5</f>
        <v>0</v>
      </c>
      <c r="AI5" s="444"/>
      <c r="AJ5" s="444"/>
      <c r="AK5" s="444"/>
      <c r="AL5" s="65"/>
      <c r="AM5" s="44"/>
      <c r="AN5" s="44"/>
      <c r="AO5" s="44"/>
      <c r="AP5" s="44"/>
      <c r="AQ5" s="44"/>
      <c r="AR5" s="44"/>
      <c r="AS5" s="44"/>
    </row>
    <row r="6" spans="1:45" x14ac:dyDescent="0.75">
      <c r="A6" s="82"/>
      <c r="B6" s="82"/>
      <c r="C6" s="82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65"/>
      <c r="AF6" s="82"/>
      <c r="AG6" s="65"/>
      <c r="AH6" s="55"/>
      <c r="AI6" s="55"/>
      <c r="AJ6" s="55"/>
      <c r="AK6" s="55"/>
      <c r="AL6" s="65"/>
      <c r="AM6" s="44"/>
      <c r="AN6" s="44"/>
      <c r="AO6" s="44"/>
      <c r="AP6" s="44"/>
      <c r="AQ6" s="44"/>
      <c r="AR6" s="44"/>
      <c r="AS6" s="44"/>
    </row>
    <row r="7" spans="1:45" x14ac:dyDescent="0.75">
      <c r="A7" s="82"/>
      <c r="B7" s="82"/>
      <c r="C7" s="82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65"/>
      <c r="AF7" s="82"/>
      <c r="AG7" s="65"/>
      <c r="AH7" s="55"/>
      <c r="AI7" s="55"/>
      <c r="AJ7" s="55"/>
      <c r="AK7" s="55"/>
      <c r="AL7" s="65"/>
      <c r="AM7" s="44"/>
      <c r="AN7" s="44"/>
      <c r="AO7" s="44"/>
      <c r="AP7" s="44"/>
      <c r="AQ7" s="44"/>
      <c r="AR7" s="44"/>
      <c r="AS7" s="44"/>
    </row>
    <row r="8" spans="1:45" x14ac:dyDescent="0.75">
      <c r="A8" s="441" t="s">
        <v>336</v>
      </c>
      <c r="B8" s="441"/>
      <c r="C8" s="441"/>
      <c r="D8" s="441"/>
      <c r="E8" s="441"/>
      <c r="F8" s="441"/>
      <c r="G8" s="441"/>
      <c r="H8" s="441"/>
      <c r="I8" s="441"/>
      <c r="J8" s="434"/>
      <c r="K8" s="434"/>
      <c r="L8" s="434"/>
      <c r="M8" s="438" t="s">
        <v>5</v>
      </c>
      <c r="N8" s="438"/>
      <c r="O8" s="438"/>
      <c r="P8" s="65"/>
      <c r="Q8" s="65"/>
      <c r="R8" s="65"/>
      <c r="S8" s="65"/>
      <c r="T8" s="65"/>
      <c r="U8" s="65"/>
      <c r="V8" s="65"/>
      <c r="W8" s="441" t="s">
        <v>321</v>
      </c>
      <c r="X8" s="441"/>
      <c r="Y8" s="441"/>
      <c r="Z8" s="441"/>
      <c r="AA8" s="441"/>
      <c r="AB8" s="441"/>
      <c r="AC8" s="441"/>
      <c r="AD8" s="441"/>
      <c r="AE8" s="441"/>
      <c r="AF8" s="441"/>
      <c r="AG8" s="432"/>
      <c r="AH8" s="432"/>
      <c r="AI8" s="432"/>
      <c r="AJ8" s="438" t="s">
        <v>5</v>
      </c>
      <c r="AK8" s="438"/>
      <c r="AL8" s="438"/>
      <c r="AM8" s="44"/>
      <c r="AN8" s="44"/>
      <c r="AO8" s="44"/>
      <c r="AP8" s="44"/>
      <c r="AQ8" s="44"/>
      <c r="AR8" s="44"/>
      <c r="AS8" s="44"/>
    </row>
    <row r="9" spans="1:45" x14ac:dyDescent="0.75">
      <c r="A9" s="65"/>
      <c r="B9" s="65"/>
      <c r="C9" s="65"/>
      <c r="D9" s="55"/>
      <c r="E9" s="55"/>
      <c r="F9" s="55"/>
      <c r="G9" s="55"/>
      <c r="H9" s="55"/>
      <c r="I9" s="55"/>
      <c r="J9" s="434"/>
      <c r="K9" s="434"/>
      <c r="L9" s="434"/>
      <c r="M9" s="438" t="s">
        <v>6</v>
      </c>
      <c r="N9" s="438"/>
      <c r="O9" s="438"/>
      <c r="P9" s="65"/>
      <c r="Q9" s="65"/>
      <c r="R9" s="65"/>
      <c r="S9" s="83"/>
      <c r="T9" s="55"/>
      <c r="U9" s="55"/>
      <c r="V9" s="55"/>
      <c r="W9" s="55"/>
      <c r="X9" s="65"/>
      <c r="Y9" s="65"/>
      <c r="Z9" s="65"/>
      <c r="AA9" s="55"/>
      <c r="AB9" s="55"/>
      <c r="AC9" s="55"/>
      <c r="AD9" s="55"/>
      <c r="AE9" s="55"/>
      <c r="AF9" s="55"/>
      <c r="AG9" s="432"/>
      <c r="AH9" s="432"/>
      <c r="AI9" s="432"/>
      <c r="AJ9" s="438" t="s">
        <v>6</v>
      </c>
      <c r="AK9" s="438"/>
      <c r="AL9" s="438"/>
      <c r="AM9" s="44"/>
      <c r="AN9" s="44"/>
      <c r="AO9" s="44"/>
      <c r="AP9" s="44"/>
      <c r="AQ9" s="44"/>
      <c r="AR9" s="44"/>
      <c r="AS9" s="44"/>
    </row>
    <row r="10" spans="1:45" x14ac:dyDescent="0.75">
      <c r="A10" s="65"/>
      <c r="B10" s="65"/>
      <c r="C10" s="65"/>
      <c r="D10" s="55"/>
      <c r="E10" s="55"/>
      <c r="F10" s="55"/>
      <c r="G10" s="55"/>
      <c r="H10" s="55"/>
      <c r="I10" s="55"/>
      <c r="J10" s="55"/>
      <c r="K10" s="55"/>
      <c r="L10" s="55"/>
      <c r="M10" s="65"/>
      <c r="N10" s="65"/>
      <c r="O10" s="65"/>
      <c r="P10" s="65"/>
      <c r="Q10" s="65"/>
      <c r="R10" s="65"/>
      <c r="S10" s="83"/>
      <c r="T10" s="55"/>
      <c r="U10" s="55"/>
      <c r="V10" s="55"/>
      <c r="W10" s="55"/>
      <c r="X10" s="65"/>
      <c r="Y10" s="65"/>
      <c r="Z10" s="65"/>
      <c r="AA10" s="55"/>
      <c r="AB10" s="55"/>
      <c r="AC10" s="55"/>
      <c r="AD10" s="55"/>
      <c r="AE10" s="55"/>
      <c r="AF10" s="55"/>
      <c r="AG10" s="55"/>
      <c r="AH10" s="55"/>
      <c r="AI10" s="55"/>
      <c r="AJ10" s="65"/>
      <c r="AK10" s="65"/>
      <c r="AL10" s="65"/>
      <c r="AM10" s="44"/>
      <c r="AN10" s="44"/>
      <c r="AO10" s="44"/>
      <c r="AP10" s="44"/>
      <c r="AQ10" s="44"/>
      <c r="AR10" s="44"/>
      <c r="AS10" s="44"/>
    </row>
    <row r="11" spans="1:45" x14ac:dyDescent="0.75">
      <c r="A11" s="441" t="s">
        <v>324</v>
      </c>
      <c r="B11" s="441"/>
      <c r="C11" s="441"/>
      <c r="D11" s="441"/>
      <c r="E11" s="441"/>
      <c r="F11" s="441"/>
      <c r="G11" s="441"/>
      <c r="H11" s="65"/>
      <c r="I11" s="273" t="s">
        <v>7</v>
      </c>
      <c r="J11" s="65"/>
      <c r="K11" s="434"/>
      <c r="L11" s="434"/>
      <c r="M11" s="84"/>
      <c r="N11" s="273" t="s">
        <v>93</v>
      </c>
      <c r="O11" s="434"/>
      <c r="P11" s="434"/>
      <c r="Q11" s="84"/>
      <c r="R11" s="273">
        <v>1</v>
      </c>
      <c r="S11" s="434"/>
      <c r="T11" s="434"/>
      <c r="U11" s="84"/>
      <c r="V11" s="273">
        <v>2</v>
      </c>
      <c r="W11" s="434"/>
      <c r="X11" s="434"/>
      <c r="Y11" s="84"/>
      <c r="Z11" s="273">
        <v>3</v>
      </c>
      <c r="AA11" s="434"/>
      <c r="AB11" s="434"/>
      <c r="AC11" s="84"/>
      <c r="AD11" s="273">
        <v>4</v>
      </c>
      <c r="AE11" s="434"/>
      <c r="AF11" s="434"/>
      <c r="AG11" s="84"/>
      <c r="AH11" s="84"/>
      <c r="AI11" s="84"/>
      <c r="AJ11" s="84"/>
      <c r="AK11" s="84"/>
      <c r="AL11" s="84"/>
      <c r="AM11" s="44"/>
      <c r="AN11" s="44"/>
      <c r="AO11" s="44"/>
      <c r="AP11" s="44"/>
      <c r="AQ11" s="44"/>
      <c r="AR11" s="44"/>
      <c r="AS11" s="44"/>
    </row>
    <row r="12" spans="1:45" ht="9.75" customHeight="1" x14ac:dyDescent="0.7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55"/>
      <c r="N12" s="55"/>
      <c r="O12" s="65"/>
      <c r="P12" s="65"/>
      <c r="Q12" s="55"/>
      <c r="R12" s="55"/>
      <c r="S12" s="55"/>
      <c r="T12" s="65"/>
      <c r="U12" s="55"/>
      <c r="V12" s="55"/>
      <c r="W12" s="55"/>
      <c r="X12" s="65"/>
      <c r="Y12" s="55"/>
      <c r="Z12" s="55"/>
      <c r="AA12" s="65"/>
      <c r="AB12" s="65"/>
      <c r="AC12" s="55"/>
      <c r="AD12" s="55"/>
      <c r="AE12" s="65"/>
      <c r="AF12" s="65"/>
      <c r="AG12" s="55"/>
      <c r="AH12" s="55"/>
      <c r="AI12" s="65"/>
      <c r="AJ12" s="65"/>
      <c r="AK12" s="55"/>
      <c r="AL12" s="55"/>
      <c r="AM12" s="44"/>
      <c r="AN12" s="44"/>
      <c r="AO12" s="44"/>
      <c r="AP12" s="44"/>
      <c r="AQ12" s="44"/>
      <c r="AR12" s="44"/>
      <c r="AS12" s="44"/>
    </row>
    <row r="13" spans="1:45" x14ac:dyDescent="0.75">
      <c r="A13" s="84"/>
      <c r="B13" s="84"/>
      <c r="C13" s="84"/>
      <c r="D13" s="85"/>
      <c r="E13" s="84"/>
      <c r="F13" s="273">
        <v>5</v>
      </c>
      <c r="G13" s="434"/>
      <c r="H13" s="434"/>
      <c r="I13" s="84"/>
      <c r="J13" s="273">
        <v>6</v>
      </c>
      <c r="K13" s="434"/>
      <c r="L13" s="434"/>
      <c r="M13" s="84"/>
      <c r="N13" s="273">
        <v>7</v>
      </c>
      <c r="O13" s="434"/>
      <c r="P13" s="434"/>
      <c r="Q13" s="84"/>
      <c r="R13" s="273">
        <v>8</v>
      </c>
      <c r="S13" s="434"/>
      <c r="T13" s="434"/>
      <c r="U13" s="84"/>
      <c r="V13" s="273">
        <v>9</v>
      </c>
      <c r="W13" s="434"/>
      <c r="X13" s="434"/>
      <c r="Y13" s="84"/>
      <c r="Z13" s="273">
        <v>10</v>
      </c>
      <c r="AA13" s="434"/>
      <c r="AB13" s="434"/>
      <c r="AC13" s="440" t="s">
        <v>8</v>
      </c>
      <c r="AD13" s="440"/>
      <c r="AE13" s="440"/>
      <c r="AF13" s="440"/>
      <c r="AG13" s="440"/>
      <c r="AH13" s="440"/>
      <c r="AI13" s="433">
        <f>SUM(K11,O11,S11,W11,AA11,AE11,G13,K13,O13,S13,W13,AA13)</f>
        <v>0</v>
      </c>
      <c r="AJ13" s="433"/>
      <c r="AK13" s="433"/>
      <c r="AL13" s="433"/>
      <c r="AM13" s="44"/>
      <c r="AN13" s="44"/>
      <c r="AO13" s="44"/>
      <c r="AP13" s="44"/>
      <c r="AQ13" s="44"/>
      <c r="AR13" s="44"/>
      <c r="AS13" s="44"/>
    </row>
    <row r="14" spans="1:45" x14ac:dyDescent="0.75">
      <c r="A14" s="65"/>
      <c r="B14" s="55"/>
      <c r="C14" s="55"/>
      <c r="D14" s="85"/>
      <c r="E14" s="65"/>
      <c r="F14" s="55"/>
      <c r="G14" s="55"/>
      <c r="H14" s="85"/>
      <c r="I14" s="65"/>
      <c r="J14" s="55"/>
      <c r="K14" s="55"/>
      <c r="L14" s="85"/>
      <c r="M14" s="65"/>
      <c r="N14" s="55"/>
      <c r="O14" s="5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44"/>
      <c r="AN14" s="44"/>
      <c r="AO14" s="44"/>
      <c r="AP14" s="44"/>
      <c r="AQ14" s="44"/>
      <c r="AR14" s="44"/>
      <c r="AS14" s="44"/>
    </row>
    <row r="15" spans="1:45" x14ac:dyDescent="0.75">
      <c r="A15" s="65"/>
      <c r="B15" s="55"/>
      <c r="C15" s="55"/>
      <c r="D15" s="85"/>
      <c r="E15" s="65"/>
      <c r="F15" s="55"/>
      <c r="G15" s="55"/>
      <c r="H15" s="85"/>
      <c r="I15" s="65"/>
      <c r="J15" s="55"/>
      <c r="K15" s="55"/>
      <c r="L15" s="85"/>
      <c r="M15" s="65"/>
      <c r="N15" s="55"/>
      <c r="O15" s="5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44"/>
      <c r="AN15" s="44"/>
      <c r="AO15" s="44"/>
      <c r="AP15" s="44"/>
      <c r="AQ15" s="44"/>
      <c r="AR15" s="44"/>
      <c r="AS15" s="44"/>
    </row>
    <row r="16" spans="1:45" ht="15" customHeight="1" x14ac:dyDescent="0.7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44"/>
      <c r="AN16" s="44"/>
      <c r="AO16" s="44"/>
      <c r="AP16" s="44"/>
      <c r="AQ16" s="44"/>
      <c r="AR16" s="44"/>
      <c r="AS16" s="44"/>
    </row>
    <row r="17" spans="1:45" x14ac:dyDescent="0.75">
      <c r="A17" s="456" t="s">
        <v>325</v>
      </c>
      <c r="B17" s="456"/>
      <c r="C17" s="456"/>
      <c r="D17" s="456"/>
      <c r="E17" s="456"/>
      <c r="F17" s="456"/>
      <c r="G17" s="456"/>
      <c r="H17" s="65"/>
      <c r="I17" s="273" t="s">
        <v>7</v>
      </c>
      <c r="J17" s="65"/>
      <c r="K17" s="432"/>
      <c r="L17" s="432"/>
      <c r="M17" s="84"/>
      <c r="N17" s="273" t="s">
        <v>93</v>
      </c>
      <c r="O17" s="432"/>
      <c r="P17" s="432"/>
      <c r="Q17" s="84"/>
      <c r="R17" s="273">
        <v>1</v>
      </c>
      <c r="S17" s="432"/>
      <c r="T17" s="432"/>
      <c r="U17" s="84"/>
      <c r="V17" s="273">
        <v>2</v>
      </c>
      <c r="W17" s="432"/>
      <c r="X17" s="432"/>
      <c r="Y17" s="84"/>
      <c r="Z17" s="273">
        <v>3</v>
      </c>
      <c r="AA17" s="432"/>
      <c r="AB17" s="432"/>
      <c r="AC17" s="84"/>
      <c r="AD17" s="273">
        <v>4</v>
      </c>
      <c r="AE17" s="432"/>
      <c r="AF17" s="432"/>
      <c r="AG17" s="84"/>
      <c r="AH17" s="84"/>
      <c r="AI17" s="84"/>
      <c r="AJ17" s="84"/>
      <c r="AK17" s="84"/>
      <c r="AL17" s="84"/>
      <c r="AM17" s="44"/>
      <c r="AN17" s="44"/>
      <c r="AO17" s="44"/>
      <c r="AP17" s="44"/>
      <c r="AQ17" s="44"/>
      <c r="AR17" s="44"/>
      <c r="AS17" s="44"/>
    </row>
    <row r="18" spans="1:45" ht="9.75" customHeight="1" x14ac:dyDescent="0.7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55"/>
      <c r="N18" s="55"/>
      <c r="O18" s="65"/>
      <c r="P18" s="65"/>
      <c r="Q18" s="55"/>
      <c r="R18" s="55"/>
      <c r="S18" s="55"/>
      <c r="T18" s="65"/>
      <c r="U18" s="55"/>
      <c r="V18" s="55"/>
      <c r="W18" s="55"/>
      <c r="X18" s="65"/>
      <c r="Y18" s="55"/>
      <c r="Z18" s="55"/>
      <c r="AA18" s="65"/>
      <c r="AB18" s="65"/>
      <c r="AC18" s="55"/>
      <c r="AD18" s="55"/>
      <c r="AE18" s="65"/>
      <c r="AF18" s="65"/>
      <c r="AG18" s="55"/>
      <c r="AH18" s="55"/>
      <c r="AI18" s="65"/>
      <c r="AJ18" s="65"/>
      <c r="AK18" s="55"/>
      <c r="AL18" s="55"/>
      <c r="AM18" s="44"/>
      <c r="AN18" s="44"/>
      <c r="AO18" s="44"/>
      <c r="AP18" s="44"/>
      <c r="AQ18" s="44"/>
      <c r="AR18" s="44"/>
      <c r="AS18" s="44"/>
    </row>
    <row r="19" spans="1:45" ht="15.75" customHeight="1" x14ac:dyDescent="0.75">
      <c r="A19" s="84"/>
      <c r="B19" s="84"/>
      <c r="C19" s="84"/>
      <c r="D19" s="85"/>
      <c r="E19" s="84"/>
      <c r="F19" s="273">
        <v>5</v>
      </c>
      <c r="G19" s="432"/>
      <c r="H19" s="432"/>
      <c r="I19" s="84"/>
      <c r="J19" s="273">
        <v>6</v>
      </c>
      <c r="K19" s="432"/>
      <c r="L19" s="432"/>
      <c r="M19" s="84"/>
      <c r="N19" s="273">
        <v>7</v>
      </c>
      <c r="O19" s="432"/>
      <c r="P19" s="432"/>
      <c r="Q19" s="84"/>
      <c r="R19" s="273">
        <v>8</v>
      </c>
      <c r="S19" s="432"/>
      <c r="T19" s="432"/>
      <c r="U19" s="84"/>
      <c r="V19" s="273">
        <v>9</v>
      </c>
      <c r="W19" s="432"/>
      <c r="X19" s="432"/>
      <c r="Y19" s="84"/>
      <c r="Z19" s="273">
        <v>10</v>
      </c>
      <c r="AA19" s="432"/>
      <c r="AB19" s="432"/>
      <c r="AC19" s="440" t="s">
        <v>8</v>
      </c>
      <c r="AD19" s="440"/>
      <c r="AE19" s="440"/>
      <c r="AF19" s="440"/>
      <c r="AG19" s="440"/>
      <c r="AH19" s="440"/>
      <c r="AI19" s="435">
        <f>SUM(K17,O17,S17,W17,AA17,AE17,G19,K19,O19,S19,W19,AA19)</f>
        <v>0</v>
      </c>
      <c r="AJ19" s="435"/>
      <c r="AK19" s="435"/>
      <c r="AL19" s="435"/>
      <c r="AM19" s="44"/>
      <c r="AN19" s="44"/>
      <c r="AO19" s="44"/>
      <c r="AP19" s="44"/>
      <c r="AQ19" s="44"/>
      <c r="AR19" s="44"/>
      <c r="AS19" s="44"/>
    </row>
    <row r="20" spans="1:45" ht="15.75" customHeight="1" x14ac:dyDescent="0.75">
      <c r="A20" s="84"/>
      <c r="B20" s="84"/>
      <c r="C20" s="84"/>
      <c r="D20" s="85"/>
      <c r="E20" s="84"/>
      <c r="F20" s="65"/>
      <c r="G20" s="142"/>
      <c r="H20" s="142"/>
      <c r="I20" s="84"/>
      <c r="J20" s="65"/>
      <c r="K20" s="142"/>
      <c r="L20" s="142"/>
      <c r="M20" s="84"/>
      <c r="N20" s="65"/>
      <c r="O20" s="142"/>
      <c r="P20" s="142"/>
      <c r="Q20" s="84"/>
      <c r="R20" s="65"/>
      <c r="S20" s="142"/>
      <c r="T20" s="142"/>
      <c r="U20" s="84"/>
      <c r="V20" s="65"/>
      <c r="W20" s="142"/>
      <c r="X20" s="142"/>
      <c r="Y20" s="84"/>
      <c r="Z20" s="65"/>
      <c r="AA20" s="142"/>
      <c r="AB20" s="142"/>
      <c r="AC20" s="85"/>
      <c r="AD20" s="85"/>
      <c r="AE20" s="85"/>
      <c r="AF20" s="85"/>
      <c r="AG20" s="85"/>
      <c r="AH20" s="85"/>
      <c r="AI20" s="143"/>
      <c r="AJ20" s="143"/>
      <c r="AK20" s="143"/>
      <c r="AL20" s="143"/>
      <c r="AM20" s="44"/>
      <c r="AN20" s="44"/>
      <c r="AO20" s="44"/>
      <c r="AP20" s="44"/>
      <c r="AQ20" s="44"/>
      <c r="AR20" s="44"/>
      <c r="AS20" s="44"/>
    </row>
    <row r="21" spans="1:45" ht="15.75" customHeight="1" x14ac:dyDescent="0.75">
      <c r="A21" s="84" t="s">
        <v>302</v>
      </c>
      <c r="B21" s="84"/>
      <c r="C21" s="84"/>
      <c r="D21" s="85"/>
      <c r="E21" s="84"/>
      <c r="F21" s="65"/>
      <c r="G21" s="142"/>
      <c r="H21" s="142"/>
      <c r="I21" s="84"/>
      <c r="J21" s="65"/>
      <c r="K21" s="142"/>
      <c r="L21" s="142"/>
      <c r="M21" s="84"/>
      <c r="N21" s="65"/>
      <c r="O21" s="142"/>
      <c r="P21" s="142"/>
      <c r="Q21" s="84"/>
      <c r="R21" s="65"/>
      <c r="S21" s="142"/>
      <c r="T21" s="142"/>
      <c r="U21" s="84"/>
      <c r="V21" s="65"/>
      <c r="W21" s="142"/>
      <c r="X21" s="142"/>
      <c r="Y21" s="84"/>
      <c r="Z21" s="65"/>
      <c r="AA21" s="142"/>
      <c r="AB21" s="142"/>
      <c r="AC21" s="85"/>
      <c r="AD21" s="85"/>
      <c r="AE21" s="85"/>
      <c r="AF21" s="85"/>
      <c r="AG21" s="85"/>
      <c r="AH21" s="85"/>
      <c r="AI21" s="435">
        <f>SUM(WORKSHEET!E16+WORKSHEET!E23+WORKSHEET!E30)</f>
        <v>0</v>
      </c>
      <c r="AJ21" s="435"/>
      <c r="AK21" s="435"/>
      <c r="AL21" s="435"/>
      <c r="AM21" s="44"/>
      <c r="AN21" s="44"/>
      <c r="AO21" s="44"/>
      <c r="AP21" s="44"/>
      <c r="AQ21" s="44"/>
      <c r="AR21" s="44"/>
      <c r="AS21" s="44"/>
    </row>
    <row r="22" spans="1:45" ht="15.75" customHeight="1" x14ac:dyDescent="0.75">
      <c r="A22" s="65"/>
      <c r="B22" s="55"/>
      <c r="C22" s="55"/>
      <c r="D22" s="85"/>
      <c r="E22" s="65"/>
      <c r="F22" s="55"/>
      <c r="G22" s="55"/>
      <c r="H22" s="85"/>
      <c r="I22" s="65"/>
      <c r="J22" s="55"/>
      <c r="K22" s="55"/>
      <c r="L22" s="85"/>
      <c r="M22" s="65"/>
      <c r="N22" s="55"/>
      <c r="O22" s="5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44"/>
      <c r="AN22" s="44"/>
      <c r="AO22" s="44"/>
      <c r="AP22" s="44"/>
      <c r="AQ22" s="44"/>
      <c r="AR22" s="44"/>
      <c r="AS22" s="44"/>
    </row>
    <row r="23" spans="1:45" ht="15.75" customHeight="1" x14ac:dyDescent="0.75">
      <c r="A23" s="442" t="s">
        <v>175</v>
      </c>
      <c r="B23" s="442"/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84"/>
      <c r="N23" s="84"/>
      <c r="O23" s="84"/>
      <c r="P23" s="84"/>
      <c r="Q23" s="442" t="s">
        <v>7</v>
      </c>
      <c r="R23" s="442"/>
      <c r="S23" s="436">
        <f>WORKSHEET!Y11</f>
        <v>0</v>
      </c>
      <c r="T23" s="436"/>
      <c r="U23" s="436"/>
      <c r="V23" s="436"/>
      <c r="W23" s="84"/>
      <c r="X23" s="439" t="s">
        <v>9</v>
      </c>
      <c r="Y23" s="439"/>
      <c r="Z23" s="436">
        <f>WORKSHEET!Y14</f>
        <v>0</v>
      </c>
      <c r="AA23" s="436"/>
      <c r="AB23" s="436"/>
      <c r="AC23" s="436"/>
      <c r="AD23" s="84"/>
      <c r="AE23" s="437" t="s">
        <v>10</v>
      </c>
      <c r="AF23" s="437"/>
      <c r="AG23" s="436">
        <f>WORKSHEET!Y15</f>
        <v>0</v>
      </c>
      <c r="AH23" s="436"/>
      <c r="AI23" s="436"/>
      <c r="AJ23" s="436"/>
      <c r="AK23" s="65"/>
      <c r="AL23" s="65"/>
      <c r="AM23" s="44"/>
      <c r="AN23" s="44"/>
      <c r="AO23" s="44"/>
      <c r="AP23" s="44"/>
      <c r="AQ23" s="44"/>
      <c r="AR23" s="44"/>
      <c r="AS23" s="44"/>
    </row>
    <row r="24" spans="1:45" ht="15.75" customHeight="1" x14ac:dyDescent="0.75">
      <c r="A24" s="442" t="s">
        <v>176</v>
      </c>
      <c r="B24" s="442"/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84"/>
      <c r="P24" s="84"/>
      <c r="Q24" s="442" t="s">
        <v>7</v>
      </c>
      <c r="R24" s="442"/>
      <c r="S24" s="436">
        <f>WORKSHEET!Y18</f>
        <v>0</v>
      </c>
      <c r="T24" s="436"/>
      <c r="U24" s="436"/>
      <c r="V24" s="436"/>
      <c r="W24" s="84"/>
      <c r="X24" s="439" t="s">
        <v>9</v>
      </c>
      <c r="Y24" s="439"/>
      <c r="Z24" s="436">
        <f>WORKSHEET!Y21</f>
        <v>0</v>
      </c>
      <c r="AA24" s="436"/>
      <c r="AB24" s="436"/>
      <c r="AC24" s="436"/>
      <c r="AD24" s="84"/>
      <c r="AE24" s="437" t="s">
        <v>10</v>
      </c>
      <c r="AF24" s="437"/>
      <c r="AG24" s="436">
        <f>WORKSHEET!Y22</f>
        <v>0</v>
      </c>
      <c r="AH24" s="436"/>
      <c r="AI24" s="436"/>
      <c r="AJ24" s="436"/>
      <c r="AK24" s="65"/>
      <c r="AL24" s="65"/>
      <c r="AM24" s="44"/>
      <c r="AN24" s="44"/>
      <c r="AO24" s="44"/>
      <c r="AP24" s="44"/>
      <c r="AQ24" s="44"/>
      <c r="AR24" s="44"/>
      <c r="AS24" s="44"/>
    </row>
    <row r="25" spans="1:45" ht="15.75" customHeight="1" x14ac:dyDescent="0.75">
      <c r="A25" s="442" t="s">
        <v>177</v>
      </c>
      <c r="B25" s="442"/>
      <c r="C25" s="442"/>
      <c r="D25" s="442"/>
      <c r="E25" s="442"/>
      <c r="F25" s="442"/>
      <c r="G25" s="442"/>
      <c r="H25" s="442"/>
      <c r="I25" s="442"/>
      <c r="J25" s="442"/>
      <c r="K25" s="442"/>
      <c r="L25" s="442"/>
      <c r="M25" s="442"/>
      <c r="N25" s="84"/>
      <c r="O25" s="84"/>
      <c r="P25" s="84"/>
      <c r="Q25" s="442" t="s">
        <v>7</v>
      </c>
      <c r="R25" s="442"/>
      <c r="S25" s="436">
        <f>WORKSHEET!Y25</f>
        <v>0</v>
      </c>
      <c r="T25" s="436"/>
      <c r="U25" s="436"/>
      <c r="V25" s="436"/>
      <c r="W25" s="84"/>
      <c r="X25" s="439" t="s">
        <v>9</v>
      </c>
      <c r="Y25" s="439"/>
      <c r="Z25" s="436">
        <f>WORKSHEET!Y28</f>
        <v>0</v>
      </c>
      <c r="AA25" s="436"/>
      <c r="AB25" s="436"/>
      <c r="AC25" s="436"/>
      <c r="AD25" s="84"/>
      <c r="AE25" s="437" t="s">
        <v>10</v>
      </c>
      <c r="AF25" s="437"/>
      <c r="AG25" s="436">
        <f>WORKSHEET!Y29</f>
        <v>0</v>
      </c>
      <c r="AH25" s="436"/>
      <c r="AI25" s="436"/>
      <c r="AJ25" s="436"/>
      <c r="AK25" s="65"/>
      <c r="AL25" s="65"/>
      <c r="AM25" s="44"/>
      <c r="AN25" s="44"/>
      <c r="AO25" s="44"/>
      <c r="AP25" s="44"/>
      <c r="AQ25" s="44"/>
      <c r="AR25" s="44"/>
      <c r="AS25" s="44"/>
    </row>
    <row r="26" spans="1:45" ht="15.75" customHeight="1" x14ac:dyDescent="0.7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4"/>
      <c r="O26" s="84"/>
      <c r="P26" s="84"/>
      <c r="Q26" s="86"/>
      <c r="R26" s="86"/>
      <c r="S26" s="88"/>
      <c r="T26" s="88"/>
      <c r="U26" s="88"/>
      <c r="V26" s="88"/>
      <c r="W26" s="84"/>
      <c r="X26" s="85"/>
      <c r="Y26" s="85"/>
      <c r="Z26" s="88"/>
      <c r="AA26" s="88"/>
      <c r="AB26" s="88"/>
      <c r="AC26" s="88"/>
      <c r="AD26" s="84"/>
      <c r="AE26" s="87"/>
      <c r="AF26" s="87"/>
      <c r="AG26" s="88"/>
      <c r="AH26" s="88"/>
      <c r="AI26" s="88"/>
      <c r="AJ26" s="88"/>
      <c r="AK26" s="65"/>
      <c r="AL26" s="65"/>
      <c r="AM26" s="44"/>
      <c r="AN26" s="44"/>
      <c r="AO26" s="44"/>
      <c r="AP26" s="44"/>
      <c r="AQ26" s="44"/>
      <c r="AR26" s="44"/>
      <c r="AS26" s="44"/>
    </row>
    <row r="27" spans="1:45" ht="15.75" customHeight="1" x14ac:dyDescent="0.75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178"/>
      <c r="P27" s="424"/>
      <c r="Q27" s="424"/>
      <c r="R27" s="424"/>
      <c r="S27" s="424"/>
      <c r="T27" s="424"/>
      <c r="U27" s="176"/>
      <c r="V27" s="312" t="s">
        <v>310</v>
      </c>
      <c r="W27" s="312"/>
      <c r="X27" s="312"/>
      <c r="Y27" s="312"/>
      <c r="Z27" s="312"/>
      <c r="AA27" s="176"/>
      <c r="AB27" s="337" t="s">
        <v>309</v>
      </c>
      <c r="AC27" s="337"/>
      <c r="AD27" s="337"/>
      <c r="AE27" s="337"/>
      <c r="AF27" s="337"/>
      <c r="AG27" s="157"/>
      <c r="AH27" s="312" t="s">
        <v>310</v>
      </c>
      <c r="AI27" s="312"/>
      <c r="AJ27" s="312"/>
      <c r="AK27" s="312"/>
      <c r="AL27" s="312"/>
      <c r="AM27" s="44"/>
      <c r="AN27" s="44"/>
      <c r="AO27" s="44"/>
      <c r="AP27" s="44"/>
      <c r="AQ27" s="44"/>
      <c r="AR27" s="44"/>
      <c r="AS27" s="44"/>
    </row>
    <row r="28" spans="1:45" ht="15.75" customHeight="1" x14ac:dyDescent="0.75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178"/>
      <c r="P28" s="424"/>
      <c r="Q28" s="424"/>
      <c r="R28" s="424"/>
      <c r="S28" s="424"/>
      <c r="T28" s="424"/>
      <c r="U28" s="176"/>
      <c r="V28" s="312" t="s">
        <v>181</v>
      </c>
      <c r="W28" s="312"/>
      <c r="X28" s="312"/>
      <c r="Y28" s="312"/>
      <c r="Z28" s="312"/>
      <c r="AA28" s="176"/>
      <c r="AB28" s="337" t="s">
        <v>182</v>
      </c>
      <c r="AC28" s="337"/>
      <c r="AD28" s="337"/>
      <c r="AE28" s="337"/>
      <c r="AF28" s="337"/>
      <c r="AG28" s="157"/>
      <c r="AH28" s="312" t="s">
        <v>182</v>
      </c>
      <c r="AI28" s="312"/>
      <c r="AJ28" s="312"/>
      <c r="AK28" s="312"/>
      <c r="AL28" s="312"/>
      <c r="AM28" s="44"/>
      <c r="AN28" s="44"/>
      <c r="AO28" s="44"/>
      <c r="AP28" s="44"/>
      <c r="AQ28" s="44"/>
      <c r="AR28" s="44"/>
      <c r="AS28" s="44"/>
    </row>
    <row r="29" spans="1:45" ht="15.75" customHeight="1" x14ac:dyDescent="0.75">
      <c r="A29" s="400" t="s">
        <v>36</v>
      </c>
      <c r="B29" s="400"/>
      <c r="C29" s="400"/>
      <c r="D29" s="400"/>
      <c r="E29" s="211"/>
      <c r="F29" s="211"/>
      <c r="G29" s="211"/>
      <c r="H29" s="211"/>
      <c r="I29" s="211"/>
      <c r="J29" s="211"/>
      <c r="K29" s="211"/>
      <c r="L29" s="211"/>
      <c r="M29" s="211"/>
      <c r="N29" s="178"/>
      <c r="O29" s="178"/>
      <c r="P29" s="422"/>
      <c r="Q29" s="422"/>
      <c r="R29" s="422"/>
      <c r="S29" s="422"/>
      <c r="T29" s="422"/>
      <c r="U29" s="158"/>
      <c r="V29" s="314" t="s">
        <v>350</v>
      </c>
      <c r="W29" s="314"/>
      <c r="X29" s="314"/>
      <c r="Y29" s="314"/>
      <c r="Z29" s="314"/>
      <c r="AA29" s="158"/>
      <c r="AB29" s="317" t="s">
        <v>365</v>
      </c>
      <c r="AC29" s="317"/>
      <c r="AD29" s="317"/>
      <c r="AE29" s="317"/>
      <c r="AF29" s="317"/>
      <c r="AG29" s="158"/>
      <c r="AH29" s="314" t="s">
        <v>365</v>
      </c>
      <c r="AI29" s="314"/>
      <c r="AJ29" s="314"/>
      <c r="AK29" s="314"/>
      <c r="AL29" s="314"/>
      <c r="AM29" s="44"/>
      <c r="AN29" s="44"/>
      <c r="AO29" s="44"/>
      <c r="AP29" s="44"/>
      <c r="AQ29" s="44"/>
      <c r="AR29" s="44"/>
      <c r="AS29" s="44"/>
    </row>
    <row r="30" spans="1:45" x14ac:dyDescent="0.75">
      <c r="A30" s="427" t="s">
        <v>44</v>
      </c>
      <c r="B30" s="427"/>
      <c r="C30" s="429" t="s">
        <v>328</v>
      </c>
      <c r="D30" s="429"/>
      <c r="E30" s="429"/>
      <c r="F30" s="429"/>
      <c r="G30" s="429"/>
      <c r="H30" s="429"/>
      <c r="I30" s="429"/>
      <c r="J30" s="429"/>
      <c r="K30" s="429"/>
      <c r="L30" s="429"/>
      <c r="M30" s="182"/>
      <c r="N30" s="182"/>
      <c r="O30" s="182"/>
      <c r="P30" s="246"/>
      <c r="Q30" s="315"/>
      <c r="R30" s="315"/>
      <c r="S30" s="315"/>
      <c r="T30" s="315"/>
      <c r="U30" s="212"/>
      <c r="V30" s="169" t="s">
        <v>14</v>
      </c>
      <c r="W30" s="313">
        <f>WORKSHEET!W37</f>
        <v>0</v>
      </c>
      <c r="X30" s="313"/>
      <c r="Y30" s="313"/>
      <c r="Z30" s="313"/>
      <c r="AA30" s="212"/>
      <c r="AB30" s="224" t="s">
        <v>14</v>
      </c>
      <c r="AC30" s="316">
        <f>WORKSHEET!AC37</f>
        <v>0</v>
      </c>
      <c r="AD30" s="316"/>
      <c r="AE30" s="316"/>
      <c r="AF30" s="316"/>
      <c r="AG30" s="212"/>
      <c r="AH30" s="241" t="s">
        <v>14</v>
      </c>
      <c r="AI30" s="340">
        <f>WORKSHEET!AI37</f>
        <v>0</v>
      </c>
      <c r="AJ30" s="340"/>
      <c r="AK30" s="340"/>
      <c r="AL30" s="340"/>
    </row>
    <row r="31" spans="1:45" x14ac:dyDescent="0.75">
      <c r="A31" s="428" t="s">
        <v>45</v>
      </c>
      <c r="B31" s="428"/>
      <c r="C31" s="430" t="s">
        <v>184</v>
      </c>
      <c r="D31" s="430"/>
      <c r="E31" s="430"/>
      <c r="F31" s="430"/>
      <c r="G31" s="430"/>
      <c r="H31" s="430"/>
      <c r="I31" s="430"/>
      <c r="J31" s="430"/>
      <c r="K31" s="430"/>
      <c r="L31" s="430"/>
      <c r="M31" s="183"/>
      <c r="N31" s="178"/>
      <c r="O31" s="178"/>
      <c r="P31" s="246"/>
      <c r="Q31" s="315"/>
      <c r="R31" s="315"/>
      <c r="S31" s="315"/>
      <c r="T31" s="315"/>
      <c r="U31" s="212"/>
      <c r="V31" s="169" t="s">
        <v>14</v>
      </c>
      <c r="W31" s="335">
        <f>WORKSHEET!W42</f>
        <v>0</v>
      </c>
      <c r="X31" s="335"/>
      <c r="Y31" s="335"/>
      <c r="Z31" s="335"/>
      <c r="AA31" s="212"/>
      <c r="AB31" s="224" t="s">
        <v>14</v>
      </c>
      <c r="AC31" s="338">
        <f>WORKSHEET!AC42</f>
        <v>0</v>
      </c>
      <c r="AD31" s="338"/>
      <c r="AE31" s="338"/>
      <c r="AF31" s="338"/>
      <c r="AG31" s="212"/>
      <c r="AH31" s="241" t="s">
        <v>14</v>
      </c>
      <c r="AI31" s="339">
        <f>WORKSHEET!AI42</f>
        <v>0</v>
      </c>
      <c r="AJ31" s="339"/>
      <c r="AK31" s="339"/>
      <c r="AL31" s="339"/>
    </row>
    <row r="32" spans="1:45" ht="15.75" customHeight="1" x14ac:dyDescent="0.75">
      <c r="A32" s="427" t="s">
        <v>46</v>
      </c>
      <c r="B32" s="427"/>
      <c r="C32" s="429" t="s">
        <v>170</v>
      </c>
      <c r="D32" s="429"/>
      <c r="E32" s="429"/>
      <c r="F32" s="429"/>
      <c r="G32" s="429"/>
      <c r="H32" s="429"/>
      <c r="I32" s="429"/>
      <c r="J32" s="429"/>
      <c r="K32" s="429"/>
      <c r="L32" s="429"/>
      <c r="M32" s="182"/>
      <c r="N32" s="182"/>
      <c r="O32" s="182"/>
      <c r="P32" s="246"/>
      <c r="Q32" s="315"/>
      <c r="R32" s="315"/>
      <c r="S32" s="315"/>
      <c r="T32" s="315"/>
      <c r="U32" s="212"/>
      <c r="V32" s="169" t="s">
        <v>14</v>
      </c>
      <c r="W32" s="335">
        <f>WORKSHEET!W49</f>
        <v>0</v>
      </c>
      <c r="X32" s="335"/>
      <c r="Y32" s="335"/>
      <c r="Z32" s="335"/>
      <c r="AA32" s="212"/>
      <c r="AB32" s="224" t="s">
        <v>14</v>
      </c>
      <c r="AC32" s="338">
        <f>WORKSHEET!AC49</f>
        <v>0</v>
      </c>
      <c r="AD32" s="338"/>
      <c r="AE32" s="338"/>
      <c r="AF32" s="338"/>
      <c r="AG32" s="212"/>
      <c r="AH32" s="241" t="s">
        <v>14</v>
      </c>
      <c r="AI32" s="339">
        <f>WORKSHEET!AI49</f>
        <v>0</v>
      </c>
      <c r="AJ32" s="339"/>
      <c r="AK32" s="339"/>
      <c r="AL32" s="339"/>
      <c r="AM32" s="44"/>
      <c r="AN32" s="44"/>
      <c r="AO32" s="44"/>
      <c r="AP32" s="44"/>
      <c r="AQ32" s="44"/>
      <c r="AR32" s="44"/>
      <c r="AS32" s="44"/>
    </row>
    <row r="33" spans="1:45" ht="15.75" customHeight="1" x14ac:dyDescent="0.75">
      <c r="A33" s="428" t="s">
        <v>47</v>
      </c>
      <c r="B33" s="428"/>
      <c r="C33" s="430" t="s">
        <v>95</v>
      </c>
      <c r="D33" s="430"/>
      <c r="E33" s="430"/>
      <c r="F33" s="430"/>
      <c r="G33" s="430"/>
      <c r="H33" s="430"/>
      <c r="I33" s="430"/>
      <c r="J33" s="430"/>
      <c r="K33" s="430"/>
      <c r="L33" s="430"/>
      <c r="M33" s="183"/>
      <c r="N33" s="178"/>
      <c r="O33" s="178"/>
      <c r="P33" s="246"/>
      <c r="Q33" s="315"/>
      <c r="R33" s="315"/>
      <c r="S33" s="315"/>
      <c r="T33" s="315"/>
      <c r="U33" s="212"/>
      <c r="V33" s="169" t="s">
        <v>14</v>
      </c>
      <c r="W33" s="335">
        <f>WORKSHEET!W56</f>
        <v>0</v>
      </c>
      <c r="X33" s="335"/>
      <c r="Y33" s="335"/>
      <c r="Z33" s="335"/>
      <c r="AA33" s="212"/>
      <c r="AB33" s="224" t="s">
        <v>14</v>
      </c>
      <c r="AC33" s="338">
        <f>WORKSHEET!AC56</f>
        <v>0</v>
      </c>
      <c r="AD33" s="338"/>
      <c r="AE33" s="338"/>
      <c r="AF33" s="338"/>
      <c r="AG33" s="212"/>
      <c r="AH33" s="241" t="s">
        <v>14</v>
      </c>
      <c r="AI33" s="339">
        <f>WORKSHEET!AI56</f>
        <v>0</v>
      </c>
      <c r="AJ33" s="339"/>
      <c r="AK33" s="339"/>
      <c r="AL33" s="339"/>
      <c r="AM33" s="44"/>
      <c r="AN33" s="44"/>
      <c r="AO33" s="44"/>
      <c r="AP33" s="44"/>
      <c r="AQ33" s="44"/>
      <c r="AR33" s="44"/>
      <c r="AS33" s="44"/>
    </row>
    <row r="34" spans="1:45" ht="15.75" customHeight="1" x14ac:dyDescent="0.75">
      <c r="A34" s="213"/>
      <c r="B34" s="213" t="s">
        <v>48</v>
      </c>
      <c r="C34" s="430" t="s">
        <v>291</v>
      </c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178"/>
      <c r="O34" s="178"/>
      <c r="P34" s="246"/>
      <c r="Q34" s="315"/>
      <c r="R34" s="315"/>
      <c r="S34" s="315"/>
      <c r="T34" s="315"/>
      <c r="U34" s="212"/>
      <c r="V34" s="169" t="s">
        <v>14</v>
      </c>
      <c r="W34" s="335">
        <f>WORKSHEET!W70</f>
        <v>0</v>
      </c>
      <c r="X34" s="335"/>
      <c r="Y34" s="335"/>
      <c r="Z34" s="335"/>
      <c r="AA34" s="212"/>
      <c r="AB34" s="224" t="s">
        <v>14</v>
      </c>
      <c r="AC34" s="338">
        <f>WORKSHEET!AC70</f>
        <v>0</v>
      </c>
      <c r="AD34" s="338"/>
      <c r="AE34" s="338"/>
      <c r="AF34" s="338"/>
      <c r="AG34" s="212"/>
      <c r="AH34" s="241" t="s">
        <v>14</v>
      </c>
      <c r="AI34" s="339">
        <f>WORKSHEET!AI70</f>
        <v>0</v>
      </c>
      <c r="AJ34" s="339"/>
      <c r="AK34" s="339"/>
      <c r="AL34" s="339"/>
      <c r="AM34" s="44"/>
      <c r="AN34" s="44"/>
      <c r="AO34" s="44"/>
      <c r="AP34" s="44"/>
      <c r="AQ34" s="44"/>
      <c r="AR34" s="44"/>
      <c r="AS34" s="44"/>
    </row>
    <row r="35" spans="1:45" ht="15.75" customHeight="1" x14ac:dyDescent="0.75">
      <c r="A35" s="427" t="s">
        <v>89</v>
      </c>
      <c r="B35" s="427"/>
      <c r="C35" s="182" t="s">
        <v>18</v>
      </c>
      <c r="D35" s="182"/>
      <c r="E35" s="182"/>
      <c r="F35" s="182"/>
      <c r="G35" s="182"/>
      <c r="H35" s="183"/>
      <c r="I35" s="183"/>
      <c r="J35" s="183"/>
      <c r="K35" s="183"/>
      <c r="L35" s="183"/>
      <c r="M35" s="178"/>
      <c r="N35" s="178"/>
      <c r="O35" s="178"/>
      <c r="P35" s="216"/>
      <c r="Q35" s="170"/>
      <c r="R35" s="170"/>
      <c r="S35" s="170"/>
      <c r="T35" s="170"/>
      <c r="U35" s="170"/>
      <c r="V35" s="72"/>
      <c r="W35" s="170"/>
      <c r="X35" s="170"/>
      <c r="Y35" s="170"/>
      <c r="Z35" s="170"/>
      <c r="AA35" s="170"/>
      <c r="AB35" s="225"/>
      <c r="AC35" s="226"/>
      <c r="AD35" s="226"/>
      <c r="AE35" s="226"/>
      <c r="AF35" s="226"/>
      <c r="AG35" s="170"/>
      <c r="AH35" s="72"/>
      <c r="AI35" s="170"/>
      <c r="AJ35" s="170"/>
      <c r="AK35" s="170"/>
      <c r="AL35" s="170"/>
      <c r="AM35" s="44"/>
      <c r="AN35" s="44"/>
      <c r="AO35" s="44"/>
      <c r="AP35" s="44"/>
      <c r="AQ35" s="44"/>
      <c r="AR35" s="44"/>
      <c r="AS35" s="44"/>
    </row>
    <row r="36" spans="1:45" ht="15.75" customHeight="1" x14ac:dyDescent="0.75">
      <c r="A36" s="169"/>
      <c r="B36" s="169"/>
      <c r="C36" s="169" t="s">
        <v>14</v>
      </c>
      <c r="D36" s="425" t="s">
        <v>3</v>
      </c>
      <c r="E36" s="425"/>
      <c r="F36" s="425"/>
      <c r="G36" s="425"/>
      <c r="H36" s="431" t="s">
        <v>179</v>
      </c>
      <c r="I36" s="431"/>
      <c r="J36" s="431"/>
      <c r="K36" s="431"/>
      <c r="L36" s="425"/>
      <c r="M36" s="425"/>
      <c r="N36" s="431" t="s">
        <v>180</v>
      </c>
      <c r="O36" s="431"/>
      <c r="P36" s="246"/>
      <c r="Q36" s="315"/>
      <c r="R36" s="315"/>
      <c r="S36" s="315"/>
      <c r="T36" s="315"/>
      <c r="U36" s="212"/>
      <c r="V36" s="169" t="s">
        <v>14</v>
      </c>
      <c r="W36" s="313">
        <f>WORKSHEET!W81</f>
        <v>0</v>
      </c>
      <c r="X36" s="313"/>
      <c r="Y36" s="313"/>
      <c r="Z36" s="313"/>
      <c r="AA36" s="212"/>
      <c r="AB36" s="224" t="s">
        <v>14</v>
      </c>
      <c r="AC36" s="316">
        <f>WORKSHEET!AC81</f>
        <v>0</v>
      </c>
      <c r="AD36" s="316"/>
      <c r="AE36" s="316"/>
      <c r="AF36" s="316"/>
      <c r="AG36" s="212"/>
      <c r="AH36" s="241" t="s">
        <v>14</v>
      </c>
      <c r="AI36" s="340">
        <f>WORKSHEET!AI81</f>
        <v>0</v>
      </c>
      <c r="AJ36" s="340"/>
      <c r="AK36" s="340"/>
      <c r="AL36" s="340"/>
      <c r="AM36" s="44"/>
      <c r="AN36" s="44"/>
      <c r="AO36" s="44"/>
      <c r="AP36" s="44"/>
      <c r="AQ36" s="44"/>
      <c r="AR36" s="44"/>
      <c r="AS36" s="44"/>
    </row>
    <row r="37" spans="1:45" ht="15.75" customHeight="1" x14ac:dyDescent="0.75">
      <c r="A37" s="428" t="s">
        <v>94</v>
      </c>
      <c r="B37" s="428"/>
      <c r="C37" s="430" t="s">
        <v>120</v>
      </c>
      <c r="D37" s="430"/>
      <c r="E37" s="430"/>
      <c r="F37" s="430"/>
      <c r="G37" s="430"/>
      <c r="H37" s="430"/>
      <c r="I37" s="430"/>
      <c r="J37" s="430"/>
      <c r="K37" s="430"/>
      <c r="L37" s="430"/>
      <c r="M37" s="74"/>
      <c r="N37" s="74"/>
      <c r="O37" s="74"/>
      <c r="P37" s="246"/>
      <c r="Q37" s="315"/>
      <c r="R37" s="315"/>
      <c r="S37" s="315"/>
      <c r="T37" s="315"/>
      <c r="U37" s="212"/>
      <c r="V37" s="169" t="s">
        <v>14</v>
      </c>
      <c r="W37" s="335">
        <f>WORKSHEET!W87</f>
        <v>0</v>
      </c>
      <c r="X37" s="335"/>
      <c r="Y37" s="335"/>
      <c r="Z37" s="335"/>
      <c r="AA37" s="212"/>
      <c r="AB37" s="224" t="s">
        <v>14</v>
      </c>
      <c r="AC37" s="338">
        <f>WORKSHEET!AC87</f>
        <v>0</v>
      </c>
      <c r="AD37" s="338"/>
      <c r="AE37" s="338"/>
      <c r="AF37" s="338"/>
      <c r="AG37" s="212"/>
      <c r="AH37" s="241" t="s">
        <v>14</v>
      </c>
      <c r="AI37" s="339">
        <f>WORKSHEET!AI87</f>
        <v>0</v>
      </c>
      <c r="AJ37" s="339"/>
      <c r="AK37" s="339"/>
      <c r="AL37" s="339"/>
      <c r="AM37" s="44"/>
      <c r="AN37" s="44"/>
      <c r="AO37" s="44"/>
      <c r="AP37" s="44"/>
      <c r="AQ37" s="44"/>
      <c r="AR37" s="44"/>
      <c r="AS37" s="44"/>
    </row>
    <row r="38" spans="1:45" ht="15.75" customHeight="1" x14ac:dyDescent="0.75">
      <c r="A38" s="427" t="s">
        <v>159</v>
      </c>
      <c r="B38" s="427"/>
      <c r="C38" s="429" t="s">
        <v>171</v>
      </c>
      <c r="D38" s="429"/>
      <c r="E38" s="429"/>
      <c r="F38" s="429"/>
      <c r="G38" s="425"/>
      <c r="H38" s="425"/>
      <c r="I38" s="425"/>
      <c r="J38" s="425"/>
      <c r="K38" s="425"/>
      <c r="L38" s="425"/>
      <c r="M38" s="425"/>
      <c r="N38" s="182"/>
      <c r="O38" s="182"/>
      <c r="P38" s="246"/>
      <c r="Q38" s="315"/>
      <c r="R38" s="315"/>
      <c r="S38" s="315"/>
      <c r="T38" s="315"/>
      <c r="U38" s="212"/>
      <c r="V38" s="169" t="s">
        <v>14</v>
      </c>
      <c r="W38" s="335">
        <f>WORKSHEET!W93</f>
        <v>0</v>
      </c>
      <c r="X38" s="335"/>
      <c r="Y38" s="335"/>
      <c r="Z38" s="335"/>
      <c r="AA38" s="212"/>
      <c r="AB38" s="224" t="s">
        <v>14</v>
      </c>
      <c r="AC38" s="338">
        <f>WORKSHEET!AC93</f>
        <v>0</v>
      </c>
      <c r="AD38" s="338"/>
      <c r="AE38" s="338"/>
      <c r="AF38" s="338"/>
      <c r="AG38" s="212"/>
      <c r="AH38" s="241" t="s">
        <v>14</v>
      </c>
      <c r="AI38" s="339">
        <f>WORKSHEET!AI93</f>
        <v>0</v>
      </c>
      <c r="AJ38" s="339"/>
      <c r="AK38" s="339"/>
      <c r="AL38" s="339"/>
      <c r="AM38" s="44"/>
      <c r="AN38" s="44"/>
      <c r="AO38" s="44"/>
      <c r="AP38" s="44"/>
      <c r="AQ38" s="44"/>
      <c r="AR38" s="44"/>
      <c r="AS38" s="44"/>
    </row>
    <row r="39" spans="1:45" ht="15.75" customHeight="1" x14ac:dyDescent="0.75">
      <c r="A39" s="427" t="s">
        <v>160</v>
      </c>
      <c r="B39" s="427"/>
      <c r="C39" s="429" t="s">
        <v>19</v>
      </c>
      <c r="D39" s="429"/>
      <c r="E39" s="429"/>
      <c r="F39" s="429"/>
      <c r="G39" s="425"/>
      <c r="H39" s="425"/>
      <c r="I39" s="425"/>
      <c r="J39" s="425"/>
      <c r="K39" s="425"/>
      <c r="L39" s="425"/>
      <c r="M39" s="425"/>
      <c r="N39" s="182"/>
      <c r="O39" s="182"/>
      <c r="P39" s="246"/>
      <c r="Q39" s="315"/>
      <c r="R39" s="315"/>
      <c r="S39" s="315"/>
      <c r="T39" s="315"/>
      <c r="U39" s="212"/>
      <c r="V39" s="169" t="s">
        <v>14</v>
      </c>
      <c r="W39" s="335">
        <f>WORKSHEET!W98</f>
        <v>0</v>
      </c>
      <c r="X39" s="335"/>
      <c r="Y39" s="335"/>
      <c r="Z39" s="335"/>
      <c r="AA39" s="212"/>
      <c r="AB39" s="224" t="s">
        <v>14</v>
      </c>
      <c r="AC39" s="338">
        <f>WORKSHEET!AC98</f>
        <v>0</v>
      </c>
      <c r="AD39" s="338"/>
      <c r="AE39" s="338"/>
      <c r="AF39" s="338"/>
      <c r="AG39" s="212"/>
      <c r="AH39" s="241" t="s">
        <v>14</v>
      </c>
      <c r="AI39" s="339">
        <f>WORKSHEET!AI98</f>
        <v>0</v>
      </c>
      <c r="AJ39" s="339"/>
      <c r="AK39" s="339"/>
      <c r="AL39" s="339"/>
      <c r="AM39" s="44"/>
      <c r="AN39" s="44"/>
      <c r="AO39" s="44"/>
      <c r="AP39" s="44"/>
      <c r="AQ39" s="44"/>
      <c r="AR39" s="44"/>
      <c r="AS39" s="44"/>
    </row>
    <row r="40" spans="1:45" ht="15.75" customHeight="1" x14ac:dyDescent="0.75">
      <c r="A40" s="428" t="s">
        <v>254</v>
      </c>
      <c r="B40" s="428"/>
      <c r="C40" s="430" t="s">
        <v>19</v>
      </c>
      <c r="D40" s="430"/>
      <c r="E40" s="430"/>
      <c r="F40" s="430"/>
      <c r="G40" s="425"/>
      <c r="H40" s="425"/>
      <c r="I40" s="425"/>
      <c r="J40" s="425"/>
      <c r="K40" s="425"/>
      <c r="L40" s="425"/>
      <c r="M40" s="425"/>
      <c r="N40" s="183"/>
      <c r="O40" s="183"/>
      <c r="P40" s="246"/>
      <c r="Q40" s="315"/>
      <c r="R40" s="315"/>
      <c r="S40" s="315"/>
      <c r="T40" s="315"/>
      <c r="U40" s="212"/>
      <c r="V40" s="169" t="s">
        <v>14</v>
      </c>
      <c r="W40" s="335">
        <f>WORKSHEET!W103</f>
        <v>0</v>
      </c>
      <c r="X40" s="335"/>
      <c r="Y40" s="335"/>
      <c r="Z40" s="335"/>
      <c r="AA40" s="212"/>
      <c r="AB40" s="224" t="s">
        <v>14</v>
      </c>
      <c r="AC40" s="338">
        <f>WORKSHEET!AC103</f>
        <v>0</v>
      </c>
      <c r="AD40" s="338"/>
      <c r="AE40" s="338"/>
      <c r="AF40" s="338"/>
      <c r="AG40" s="212"/>
      <c r="AH40" s="241" t="s">
        <v>14</v>
      </c>
      <c r="AI40" s="339">
        <f>WORKSHEET!AI103</f>
        <v>0</v>
      </c>
      <c r="AJ40" s="339"/>
      <c r="AK40" s="339"/>
      <c r="AL40" s="339"/>
      <c r="AM40" s="44"/>
      <c r="AN40" s="44"/>
      <c r="AO40" s="44"/>
      <c r="AP40" s="44"/>
      <c r="AQ40" s="44"/>
      <c r="AR40" s="44"/>
      <c r="AS40" s="44"/>
    </row>
    <row r="41" spans="1:45" s="69" customFormat="1" ht="15.75" customHeight="1" thickBot="1" x14ac:dyDescent="0.9">
      <c r="A41" s="426" t="s">
        <v>290</v>
      </c>
      <c r="B41" s="426"/>
      <c r="C41" s="445" t="s">
        <v>20</v>
      </c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214"/>
      <c r="P41" s="263"/>
      <c r="Q41" s="458"/>
      <c r="R41" s="458"/>
      <c r="S41" s="458"/>
      <c r="T41" s="458"/>
      <c r="U41" s="215"/>
      <c r="V41" s="171" t="s">
        <v>14</v>
      </c>
      <c r="W41" s="423">
        <f>WORKSHEET!W105</f>
        <v>0</v>
      </c>
      <c r="X41" s="423"/>
      <c r="Y41" s="423"/>
      <c r="Z41" s="423"/>
      <c r="AA41" s="215"/>
      <c r="AB41" s="227" t="s">
        <v>14</v>
      </c>
      <c r="AC41" s="453">
        <f>WORKSHEET!AC105</f>
        <v>0</v>
      </c>
      <c r="AD41" s="453"/>
      <c r="AE41" s="453"/>
      <c r="AF41" s="453"/>
      <c r="AG41" s="215"/>
      <c r="AH41" s="171" t="s">
        <v>14</v>
      </c>
      <c r="AI41" s="423">
        <f>WORKSHEET!AI105</f>
        <v>0</v>
      </c>
      <c r="AJ41" s="423"/>
      <c r="AK41" s="423"/>
      <c r="AL41" s="423"/>
      <c r="AM41" s="68"/>
      <c r="AN41" s="68"/>
      <c r="AO41" s="68"/>
      <c r="AP41" s="68"/>
      <c r="AQ41" s="68"/>
      <c r="AR41" s="68"/>
      <c r="AS41" s="68"/>
    </row>
    <row r="42" spans="1:45" ht="15.75" customHeight="1" thickTop="1" x14ac:dyDescent="0.7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16"/>
      <c r="V42" s="216"/>
      <c r="W42" s="72"/>
      <c r="X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44"/>
      <c r="AN42" s="44"/>
      <c r="AO42" s="44"/>
      <c r="AP42" s="44"/>
      <c r="AQ42" s="44"/>
      <c r="AR42" s="44"/>
      <c r="AS42" s="44"/>
    </row>
    <row r="43" spans="1:45" ht="15.75" customHeight="1" x14ac:dyDescent="0.7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44"/>
      <c r="AN43" s="44"/>
      <c r="AO43" s="44"/>
      <c r="AP43" s="44"/>
      <c r="AQ43" s="44"/>
      <c r="AR43" s="44"/>
      <c r="AS43" s="44"/>
    </row>
    <row r="44" spans="1:45" ht="16.5" customHeight="1" x14ac:dyDescent="0.7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44"/>
      <c r="AN44" s="44"/>
      <c r="AO44" s="44"/>
      <c r="AP44" s="44"/>
      <c r="AQ44" s="44"/>
      <c r="AR44" s="44"/>
      <c r="AS44" s="44"/>
    </row>
    <row r="45" spans="1:45" ht="15.75" customHeight="1" x14ac:dyDescent="0.7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44"/>
      <c r="AN45" s="44"/>
      <c r="AO45" s="44"/>
      <c r="AP45" s="44"/>
      <c r="AQ45" s="44"/>
      <c r="AR45" s="44"/>
      <c r="AS45" s="44"/>
    </row>
    <row r="46" spans="1:45" x14ac:dyDescent="0.75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69"/>
      <c r="Y46" s="183"/>
      <c r="Z46" s="183"/>
      <c r="AA46" s="183"/>
      <c r="AB46" s="183"/>
      <c r="AC46" s="183"/>
      <c r="AD46" s="183"/>
      <c r="AE46" s="182"/>
      <c r="AF46" s="169"/>
      <c r="AG46" s="183"/>
      <c r="AH46" s="183"/>
      <c r="AI46" s="183"/>
      <c r="AJ46" s="183"/>
      <c r="AK46" s="183"/>
      <c r="AL46" s="183"/>
      <c r="AM46" s="44"/>
      <c r="AN46" s="44"/>
      <c r="AO46" s="44"/>
      <c r="AP46" s="44"/>
      <c r="AQ46" s="44"/>
      <c r="AR46" s="44"/>
      <c r="AS46" s="44"/>
    </row>
    <row r="47" spans="1:45" x14ac:dyDescent="0.7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44"/>
      <c r="AN47" s="44"/>
      <c r="AO47" s="44"/>
      <c r="AP47" s="44"/>
      <c r="AQ47" s="44"/>
      <c r="AR47" s="44"/>
      <c r="AS47" s="44"/>
    </row>
    <row r="48" spans="1:45" x14ac:dyDescent="0.75">
      <c r="A48" s="217"/>
      <c r="B48" s="217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78"/>
      <c r="W48" s="178"/>
      <c r="X48" s="169"/>
      <c r="Y48" s="218"/>
      <c r="Z48" s="218"/>
      <c r="AA48" s="218"/>
      <c r="AB48" s="218"/>
      <c r="AC48" s="218"/>
      <c r="AD48" s="218"/>
      <c r="AE48" s="182"/>
      <c r="AF48" s="450" t="s">
        <v>115</v>
      </c>
      <c r="AG48" s="450"/>
      <c r="AH48" s="450"/>
      <c r="AI48" s="450"/>
      <c r="AJ48" s="450"/>
      <c r="AK48" s="450"/>
      <c r="AL48" s="450"/>
      <c r="AM48" s="44"/>
      <c r="AN48" s="44"/>
      <c r="AO48" s="44"/>
      <c r="AP48" s="44"/>
      <c r="AQ48" s="44"/>
      <c r="AR48" s="44"/>
      <c r="AS48" s="44"/>
    </row>
    <row r="49" spans="1:786" x14ac:dyDescent="0.75">
      <c r="A49" s="217"/>
      <c r="B49" s="217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78"/>
      <c r="W49" s="178"/>
      <c r="X49" s="169"/>
      <c r="Y49" s="218"/>
      <c r="Z49" s="218"/>
      <c r="AA49" s="218"/>
      <c r="AB49" s="218"/>
      <c r="AC49" s="218"/>
      <c r="AD49" s="218"/>
      <c r="AE49" s="182"/>
      <c r="AF49" s="169"/>
      <c r="AG49" s="169"/>
      <c r="AH49" s="169"/>
      <c r="AI49" s="169"/>
      <c r="AJ49" s="169"/>
      <c r="AK49" s="169"/>
      <c r="AL49" s="169"/>
      <c r="AM49" s="44"/>
      <c r="AN49" s="44"/>
      <c r="AO49" s="44"/>
      <c r="AP49" s="44"/>
      <c r="AQ49" s="44"/>
      <c r="AR49" s="44"/>
      <c r="AS49" s="44"/>
    </row>
    <row r="50" spans="1:786" s="70" customFormat="1" x14ac:dyDescent="0.75">
      <c r="A50" s="384" t="s">
        <v>0</v>
      </c>
      <c r="B50" s="384"/>
      <c r="C50" s="384"/>
      <c r="D50" s="384"/>
      <c r="E50" s="384"/>
      <c r="F50" s="384"/>
      <c r="G50" s="384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384"/>
      <c r="AD50" s="384"/>
      <c r="AE50" s="384"/>
      <c r="AF50" s="384"/>
      <c r="AG50" s="384"/>
      <c r="AH50" s="384"/>
      <c r="AI50" s="384"/>
      <c r="AJ50" s="384"/>
      <c r="AK50" s="384"/>
      <c r="AL50" s="384"/>
      <c r="AM50" s="245"/>
      <c r="AN50" s="245"/>
      <c r="AO50" s="245"/>
      <c r="AP50" s="245"/>
      <c r="AQ50" s="245"/>
      <c r="AR50" s="245"/>
      <c r="AS50" s="245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  <c r="EM50" s="72"/>
      <c r="EN50" s="72"/>
      <c r="EO50" s="72"/>
      <c r="EP50" s="72"/>
      <c r="EQ50" s="72"/>
      <c r="ER50" s="72"/>
      <c r="ES50" s="72"/>
      <c r="ET50" s="72"/>
      <c r="EU50" s="72"/>
      <c r="EV50" s="72"/>
      <c r="EW50" s="72"/>
      <c r="EX50" s="72"/>
      <c r="EY50" s="72"/>
      <c r="EZ50" s="72"/>
      <c r="FA50" s="72"/>
      <c r="FB50" s="72"/>
      <c r="FC50" s="72"/>
      <c r="FD50" s="72"/>
      <c r="FE50" s="72"/>
      <c r="FF50" s="72"/>
      <c r="FG50" s="72"/>
      <c r="FH50" s="72"/>
      <c r="FI50" s="72"/>
      <c r="FJ50" s="72"/>
      <c r="FK50" s="72"/>
      <c r="FL50" s="72"/>
      <c r="FM50" s="72"/>
      <c r="FN50" s="72"/>
      <c r="FO50" s="72"/>
      <c r="FP50" s="72"/>
      <c r="FQ50" s="72"/>
      <c r="FR50" s="72"/>
      <c r="FS50" s="72"/>
      <c r="FT50" s="72"/>
      <c r="FU50" s="72"/>
      <c r="FV50" s="72"/>
      <c r="FW50" s="72"/>
      <c r="FX50" s="72"/>
      <c r="FY50" s="72"/>
      <c r="FZ50" s="72"/>
      <c r="GA50" s="72"/>
      <c r="GB50" s="72"/>
      <c r="GC50" s="72"/>
      <c r="GD50" s="72"/>
      <c r="GE50" s="72"/>
      <c r="GF50" s="72"/>
      <c r="GG50" s="72"/>
      <c r="GH50" s="72"/>
      <c r="GI50" s="72"/>
      <c r="GJ50" s="72"/>
      <c r="GK50" s="72"/>
      <c r="GL50" s="72"/>
      <c r="GM50" s="72"/>
      <c r="GN50" s="72"/>
      <c r="GO50" s="72"/>
      <c r="GP50" s="72"/>
      <c r="GQ50" s="72"/>
      <c r="GR50" s="72"/>
      <c r="GS50" s="72"/>
      <c r="GT50" s="72"/>
      <c r="GU50" s="72"/>
      <c r="GV50" s="72"/>
      <c r="GW50" s="72"/>
      <c r="GX50" s="72"/>
      <c r="GY50" s="72"/>
      <c r="GZ50" s="72"/>
      <c r="HA50" s="72"/>
      <c r="HB50" s="72"/>
      <c r="HC50" s="72"/>
      <c r="HD50" s="72"/>
      <c r="HE50" s="72"/>
      <c r="HF50" s="72"/>
      <c r="HG50" s="72"/>
      <c r="HH50" s="72"/>
      <c r="HI50" s="72"/>
      <c r="HJ50" s="72"/>
      <c r="HK50" s="72"/>
      <c r="HL50" s="72"/>
      <c r="HM50" s="72"/>
      <c r="HN50" s="72"/>
      <c r="HO50" s="72"/>
      <c r="HP50" s="72"/>
      <c r="HQ50" s="72"/>
      <c r="HR50" s="72"/>
      <c r="HS50" s="72"/>
      <c r="HT50" s="72"/>
      <c r="HU50" s="72"/>
      <c r="HV50" s="72"/>
      <c r="HW50" s="72"/>
      <c r="HX50" s="72"/>
      <c r="HY50" s="72"/>
      <c r="HZ50" s="72"/>
      <c r="IA50" s="72"/>
      <c r="IB50" s="72"/>
      <c r="IC50" s="72"/>
      <c r="ID50" s="72"/>
      <c r="IE50" s="72"/>
      <c r="IF50" s="72"/>
      <c r="IG50" s="72"/>
      <c r="IH50" s="72"/>
      <c r="II50" s="72"/>
      <c r="IJ50" s="72"/>
      <c r="IK50" s="72"/>
      <c r="IL50" s="72"/>
      <c r="IM50" s="72"/>
      <c r="IN50" s="72"/>
      <c r="IO50" s="72"/>
      <c r="IP50" s="72"/>
      <c r="IQ50" s="72"/>
      <c r="IR50" s="72"/>
      <c r="IS50" s="72"/>
      <c r="IT50" s="72"/>
      <c r="IU50" s="72"/>
      <c r="IV50" s="72"/>
      <c r="IW50" s="72"/>
      <c r="IX50" s="72"/>
      <c r="IY50" s="72"/>
      <c r="IZ50" s="72"/>
      <c r="JA50" s="72"/>
      <c r="JB50" s="72"/>
      <c r="JC50" s="72"/>
      <c r="JD50" s="72"/>
      <c r="JE50" s="72"/>
      <c r="JF50" s="72"/>
      <c r="JG50" s="72"/>
      <c r="JH50" s="72"/>
      <c r="JI50" s="72"/>
      <c r="JJ50" s="72"/>
      <c r="JK50" s="72"/>
      <c r="JL50" s="72"/>
      <c r="JM50" s="72"/>
      <c r="JN50" s="72"/>
      <c r="JO50" s="72"/>
      <c r="JP50" s="72"/>
      <c r="JQ50" s="72"/>
      <c r="JR50" s="72"/>
      <c r="JS50" s="72"/>
      <c r="JT50" s="72"/>
      <c r="JU50" s="72"/>
      <c r="JV50" s="72"/>
      <c r="JW50" s="72"/>
      <c r="JX50" s="72"/>
      <c r="JY50" s="72"/>
      <c r="JZ50" s="72"/>
      <c r="KA50" s="72"/>
      <c r="KB50" s="72"/>
      <c r="KC50" s="72"/>
      <c r="KD50" s="72"/>
      <c r="KE50" s="72"/>
      <c r="KF50" s="72"/>
      <c r="KG50" s="72"/>
      <c r="KH50" s="72"/>
      <c r="KI50" s="72"/>
      <c r="KJ50" s="72"/>
      <c r="KK50" s="72"/>
      <c r="KL50" s="72"/>
      <c r="KM50" s="72"/>
      <c r="KN50" s="72"/>
      <c r="KO50" s="72"/>
      <c r="KP50" s="72"/>
      <c r="KQ50" s="72"/>
      <c r="KR50" s="72"/>
      <c r="KS50" s="72"/>
      <c r="KT50" s="72"/>
      <c r="KU50" s="72"/>
      <c r="KV50" s="72"/>
      <c r="KW50" s="72"/>
      <c r="KX50" s="72"/>
      <c r="KY50" s="72"/>
      <c r="KZ50" s="72"/>
      <c r="LA50" s="72"/>
      <c r="LB50" s="72"/>
      <c r="LC50" s="72"/>
      <c r="LD50" s="72"/>
      <c r="LE50" s="72"/>
      <c r="LF50" s="72"/>
      <c r="LG50" s="72"/>
      <c r="LH50" s="72"/>
      <c r="LI50" s="72"/>
      <c r="LJ50" s="72"/>
      <c r="LK50" s="72"/>
      <c r="LL50" s="72"/>
      <c r="LM50" s="72"/>
      <c r="LN50" s="72"/>
      <c r="LO50" s="72"/>
      <c r="LP50" s="72"/>
      <c r="LQ50" s="72"/>
      <c r="LR50" s="72"/>
      <c r="LS50" s="72"/>
      <c r="LT50" s="72"/>
      <c r="LU50" s="72"/>
      <c r="LV50" s="72"/>
      <c r="LW50" s="72"/>
      <c r="LX50" s="72"/>
      <c r="LY50" s="72"/>
      <c r="LZ50" s="72"/>
      <c r="MA50" s="72"/>
      <c r="MB50" s="72"/>
      <c r="MC50" s="72"/>
      <c r="MD50" s="72"/>
      <c r="ME50" s="72"/>
      <c r="MF50" s="72"/>
      <c r="MG50" s="72"/>
      <c r="MH50" s="72"/>
      <c r="MI50" s="72"/>
      <c r="MJ50" s="72"/>
      <c r="MK50" s="72"/>
      <c r="ML50" s="72"/>
      <c r="MM50" s="72"/>
      <c r="MN50" s="72"/>
      <c r="MO50" s="72"/>
      <c r="MP50" s="72"/>
      <c r="MQ50" s="72"/>
      <c r="MR50" s="72"/>
      <c r="MS50" s="72"/>
      <c r="MT50" s="72"/>
      <c r="MU50" s="72"/>
      <c r="MV50" s="72"/>
      <c r="MW50" s="72"/>
      <c r="MX50" s="72"/>
      <c r="MY50" s="72"/>
      <c r="MZ50" s="72"/>
      <c r="NA50" s="72"/>
      <c r="NB50" s="72"/>
      <c r="NC50" s="72"/>
      <c r="ND50" s="72"/>
      <c r="NE50" s="72"/>
      <c r="NF50" s="72"/>
      <c r="NG50" s="72"/>
      <c r="NH50" s="72"/>
      <c r="NI50" s="72"/>
      <c r="NJ50" s="72"/>
      <c r="NK50" s="72"/>
      <c r="NL50" s="72"/>
      <c r="NM50" s="72"/>
      <c r="NN50" s="72"/>
      <c r="NO50" s="72"/>
      <c r="NP50" s="72"/>
      <c r="NQ50" s="72"/>
      <c r="NR50" s="72"/>
      <c r="NS50" s="72"/>
      <c r="NT50" s="72"/>
      <c r="NU50" s="72"/>
      <c r="NV50" s="72"/>
      <c r="NW50" s="72"/>
      <c r="NX50" s="72"/>
      <c r="NY50" s="72"/>
      <c r="NZ50" s="72"/>
      <c r="OA50" s="72"/>
      <c r="OB50" s="72"/>
      <c r="OC50" s="72"/>
      <c r="OD50" s="72"/>
      <c r="OE50" s="72"/>
      <c r="OF50" s="72"/>
      <c r="OG50" s="72"/>
      <c r="OH50" s="72"/>
      <c r="OI50" s="72"/>
      <c r="OJ50" s="72"/>
      <c r="OK50" s="72"/>
      <c r="OL50" s="72"/>
      <c r="OM50" s="72"/>
      <c r="ON50" s="72"/>
      <c r="OO50" s="72"/>
      <c r="OP50" s="72"/>
      <c r="OQ50" s="72"/>
      <c r="OR50" s="72"/>
      <c r="OS50" s="72"/>
      <c r="OT50" s="72"/>
      <c r="OU50" s="72"/>
      <c r="OV50" s="72"/>
      <c r="OW50" s="72"/>
      <c r="OX50" s="72"/>
      <c r="OY50" s="72"/>
      <c r="OZ50" s="72"/>
      <c r="PA50" s="72"/>
      <c r="PB50" s="72"/>
      <c r="PC50" s="72"/>
      <c r="PD50" s="72"/>
      <c r="PE50" s="72"/>
      <c r="PF50" s="72"/>
      <c r="PG50" s="72"/>
      <c r="PH50" s="72"/>
      <c r="PI50" s="72"/>
      <c r="PJ50" s="72"/>
      <c r="PK50" s="72"/>
      <c r="PL50" s="72"/>
      <c r="PM50" s="72"/>
      <c r="PN50" s="72"/>
      <c r="PO50" s="72"/>
      <c r="PP50" s="72"/>
      <c r="PQ50" s="72"/>
      <c r="PR50" s="72"/>
      <c r="PS50" s="72"/>
      <c r="PT50" s="72"/>
      <c r="PU50" s="72"/>
      <c r="PV50" s="72"/>
      <c r="PW50" s="72"/>
      <c r="PX50" s="72"/>
      <c r="PY50" s="72"/>
      <c r="PZ50" s="72"/>
      <c r="QA50" s="72"/>
      <c r="QB50" s="72"/>
      <c r="QC50" s="72"/>
      <c r="QD50" s="72"/>
      <c r="QE50" s="72"/>
      <c r="QF50" s="72"/>
      <c r="QG50" s="72"/>
      <c r="QH50" s="72"/>
      <c r="QI50" s="72"/>
      <c r="QJ50" s="72"/>
      <c r="QK50" s="72"/>
      <c r="QL50" s="72"/>
      <c r="QM50" s="72"/>
      <c r="QN50" s="72"/>
      <c r="QO50" s="72"/>
      <c r="QP50" s="72"/>
      <c r="QQ50" s="72"/>
      <c r="QR50" s="72"/>
      <c r="QS50" s="72"/>
      <c r="QT50" s="72"/>
      <c r="QU50" s="72"/>
      <c r="QV50" s="72"/>
      <c r="QW50" s="72"/>
      <c r="QX50" s="72"/>
      <c r="QY50" s="72"/>
      <c r="QZ50" s="72"/>
      <c r="RA50" s="72"/>
      <c r="RB50" s="72"/>
      <c r="RC50" s="72"/>
      <c r="RD50" s="72"/>
      <c r="RE50" s="72"/>
      <c r="RF50" s="72"/>
      <c r="RG50" s="72"/>
      <c r="RH50" s="72"/>
      <c r="RI50" s="72"/>
      <c r="RJ50" s="72"/>
      <c r="RK50" s="72"/>
      <c r="RL50" s="72"/>
      <c r="RM50" s="72"/>
      <c r="RN50" s="72"/>
      <c r="RO50" s="72"/>
      <c r="RP50" s="72"/>
      <c r="RQ50" s="72"/>
      <c r="RR50" s="72"/>
      <c r="RS50" s="72"/>
      <c r="RT50" s="72"/>
      <c r="RU50" s="72"/>
      <c r="RV50" s="72"/>
      <c r="RW50" s="72"/>
      <c r="RX50" s="72"/>
      <c r="RY50" s="72"/>
      <c r="RZ50" s="72"/>
      <c r="SA50" s="72"/>
      <c r="SB50" s="72"/>
      <c r="SC50" s="72"/>
      <c r="SD50" s="72"/>
      <c r="SE50" s="72"/>
      <c r="SF50" s="72"/>
      <c r="SG50" s="72"/>
      <c r="SH50" s="72"/>
      <c r="SI50" s="72"/>
      <c r="SJ50" s="72"/>
      <c r="SK50" s="72"/>
      <c r="SL50" s="72"/>
      <c r="SM50" s="72"/>
      <c r="SN50" s="72"/>
      <c r="SO50" s="72"/>
      <c r="SP50" s="72"/>
      <c r="SQ50" s="72"/>
      <c r="SR50" s="72"/>
      <c r="SS50" s="72"/>
      <c r="ST50" s="72"/>
      <c r="SU50" s="72"/>
      <c r="SV50" s="72"/>
      <c r="SW50" s="72"/>
      <c r="SX50" s="72"/>
      <c r="SY50" s="72"/>
      <c r="SZ50" s="72"/>
      <c r="TA50" s="72"/>
      <c r="TB50" s="72"/>
      <c r="TC50" s="72"/>
      <c r="TD50" s="72"/>
      <c r="TE50" s="72"/>
      <c r="TF50" s="72"/>
      <c r="TG50" s="72"/>
      <c r="TH50" s="72"/>
      <c r="TI50" s="72"/>
      <c r="TJ50" s="72"/>
      <c r="TK50" s="72"/>
      <c r="TL50" s="72"/>
      <c r="TM50" s="72"/>
      <c r="TN50" s="72"/>
      <c r="TO50" s="72"/>
      <c r="TP50" s="72"/>
      <c r="TQ50" s="72"/>
      <c r="TR50" s="72"/>
      <c r="TS50" s="72"/>
      <c r="TT50" s="72"/>
      <c r="TU50" s="72"/>
      <c r="TV50" s="72"/>
      <c r="TW50" s="72"/>
      <c r="TX50" s="72"/>
      <c r="TY50" s="72"/>
      <c r="TZ50" s="72"/>
      <c r="UA50" s="72"/>
      <c r="UB50" s="72"/>
      <c r="UC50" s="72"/>
      <c r="UD50" s="72"/>
      <c r="UE50" s="72"/>
      <c r="UF50" s="72"/>
      <c r="UG50" s="72"/>
      <c r="UH50" s="72"/>
      <c r="UI50" s="72"/>
      <c r="UJ50" s="72"/>
      <c r="UK50" s="72"/>
      <c r="UL50" s="72"/>
      <c r="UM50" s="72"/>
      <c r="UN50" s="72"/>
      <c r="UO50" s="72"/>
      <c r="UP50" s="72"/>
      <c r="UQ50" s="72"/>
      <c r="UR50" s="72"/>
      <c r="US50" s="72"/>
      <c r="UT50" s="72"/>
      <c r="UU50" s="72"/>
      <c r="UV50" s="72"/>
      <c r="UW50" s="72"/>
      <c r="UX50" s="72"/>
      <c r="UY50" s="72"/>
      <c r="UZ50" s="72"/>
      <c r="VA50" s="72"/>
      <c r="VB50" s="72"/>
      <c r="VC50" s="72"/>
      <c r="VD50" s="72"/>
      <c r="VE50" s="72"/>
      <c r="VF50" s="72"/>
      <c r="VG50" s="72"/>
      <c r="VH50" s="72"/>
      <c r="VI50" s="72"/>
      <c r="VJ50" s="72"/>
      <c r="VK50" s="72"/>
      <c r="VL50" s="72"/>
      <c r="VM50" s="72"/>
      <c r="VN50" s="72"/>
      <c r="VO50" s="72"/>
      <c r="VP50" s="72"/>
      <c r="VQ50" s="72"/>
      <c r="VR50" s="72"/>
      <c r="VS50" s="72"/>
      <c r="VT50" s="72"/>
      <c r="VU50" s="72"/>
      <c r="VV50" s="72"/>
      <c r="VW50" s="72"/>
      <c r="VX50" s="72"/>
      <c r="VY50" s="72"/>
      <c r="VZ50" s="72"/>
      <c r="WA50" s="72"/>
      <c r="WB50" s="72"/>
      <c r="WC50" s="72"/>
      <c r="WD50" s="72"/>
      <c r="WE50" s="72"/>
      <c r="WF50" s="72"/>
      <c r="WG50" s="72"/>
      <c r="WH50" s="72"/>
      <c r="WI50" s="72"/>
      <c r="WJ50" s="72"/>
      <c r="WK50" s="72"/>
      <c r="WL50" s="72"/>
      <c r="WM50" s="72"/>
      <c r="WN50" s="72"/>
      <c r="WO50" s="72"/>
      <c r="WP50" s="72"/>
      <c r="WQ50" s="72"/>
      <c r="WR50" s="72"/>
      <c r="WS50" s="72"/>
      <c r="WT50" s="72"/>
      <c r="WU50" s="72"/>
      <c r="WV50" s="72"/>
      <c r="WW50" s="72"/>
      <c r="WX50" s="72"/>
      <c r="WY50" s="72"/>
      <c r="WZ50" s="72"/>
      <c r="XA50" s="72"/>
      <c r="XB50" s="72"/>
      <c r="XC50" s="72"/>
      <c r="XD50" s="72"/>
      <c r="XE50" s="72"/>
      <c r="XF50" s="72"/>
      <c r="XG50" s="72"/>
      <c r="XH50" s="72"/>
      <c r="XI50" s="72"/>
      <c r="XJ50" s="72"/>
      <c r="XK50" s="72"/>
      <c r="XL50" s="72"/>
      <c r="XM50" s="72"/>
      <c r="XN50" s="72"/>
      <c r="XO50" s="72"/>
      <c r="XP50" s="72"/>
      <c r="XQ50" s="72"/>
      <c r="XR50" s="72"/>
      <c r="XS50" s="72"/>
      <c r="XT50" s="72"/>
      <c r="XU50" s="72"/>
      <c r="XV50" s="72"/>
      <c r="XW50" s="72"/>
      <c r="XX50" s="72"/>
      <c r="XY50" s="72"/>
      <c r="XZ50" s="72"/>
      <c r="YA50" s="72"/>
      <c r="YB50" s="72"/>
      <c r="YC50" s="72"/>
      <c r="YD50" s="72"/>
      <c r="YE50" s="72"/>
      <c r="YF50" s="72"/>
      <c r="YG50" s="72"/>
      <c r="YH50" s="72"/>
      <c r="YI50" s="72"/>
      <c r="YJ50" s="72"/>
      <c r="YK50" s="72"/>
      <c r="YL50" s="72"/>
      <c r="YM50" s="72"/>
      <c r="YN50" s="72"/>
      <c r="YO50" s="72"/>
      <c r="YP50" s="72"/>
      <c r="YQ50" s="72"/>
      <c r="YR50" s="72"/>
      <c r="YS50" s="72"/>
      <c r="YT50" s="72"/>
      <c r="YU50" s="72"/>
      <c r="YV50" s="72"/>
      <c r="YW50" s="72"/>
      <c r="YX50" s="72"/>
      <c r="YY50" s="72"/>
      <c r="YZ50" s="72"/>
      <c r="ZA50" s="72"/>
      <c r="ZB50" s="72"/>
      <c r="ZC50" s="72"/>
      <c r="ZD50" s="72"/>
      <c r="ZE50" s="72"/>
      <c r="ZF50" s="72"/>
      <c r="ZG50" s="72"/>
      <c r="ZH50" s="72"/>
      <c r="ZI50" s="72"/>
      <c r="ZJ50" s="72"/>
      <c r="ZK50" s="72"/>
      <c r="ZL50" s="72"/>
      <c r="ZM50" s="72"/>
      <c r="ZN50" s="72"/>
      <c r="ZO50" s="72"/>
      <c r="ZP50" s="72"/>
      <c r="ZQ50" s="72"/>
      <c r="ZR50" s="72"/>
      <c r="ZS50" s="72"/>
      <c r="ZT50" s="72"/>
      <c r="ZU50" s="72"/>
      <c r="ZV50" s="72"/>
      <c r="ZW50" s="72"/>
      <c r="ZX50" s="72"/>
      <c r="ZY50" s="72"/>
      <c r="ZZ50" s="72"/>
      <c r="AAA50" s="72"/>
      <c r="AAB50" s="72"/>
      <c r="AAC50" s="72"/>
      <c r="AAD50" s="72"/>
      <c r="AAE50" s="72"/>
      <c r="AAF50" s="72"/>
      <c r="AAG50" s="72"/>
      <c r="AAH50" s="72"/>
      <c r="AAI50" s="72"/>
      <c r="AAJ50" s="72"/>
      <c r="AAK50" s="72"/>
      <c r="AAL50" s="72"/>
      <c r="AAM50" s="72"/>
      <c r="AAN50" s="72"/>
      <c r="AAO50" s="72"/>
      <c r="AAP50" s="72"/>
      <c r="AAQ50" s="72"/>
      <c r="AAR50" s="72"/>
      <c r="AAS50" s="72"/>
      <c r="AAT50" s="72"/>
      <c r="AAU50" s="72"/>
      <c r="AAV50" s="72"/>
      <c r="AAW50" s="72"/>
      <c r="AAX50" s="72"/>
      <c r="AAY50" s="72"/>
      <c r="AAZ50" s="72"/>
      <c r="ABA50" s="72"/>
      <c r="ABB50" s="72"/>
      <c r="ABC50" s="72"/>
      <c r="ABD50" s="72"/>
      <c r="ABE50" s="72"/>
      <c r="ABF50" s="72"/>
      <c r="ABG50" s="72"/>
      <c r="ABH50" s="72"/>
      <c r="ABI50" s="72"/>
      <c r="ABJ50" s="72"/>
      <c r="ABK50" s="72"/>
      <c r="ABL50" s="72"/>
      <c r="ABM50" s="72"/>
      <c r="ABN50" s="72"/>
      <c r="ABO50" s="72"/>
      <c r="ABP50" s="72"/>
      <c r="ABQ50" s="72"/>
      <c r="ABR50" s="72"/>
      <c r="ABS50" s="72"/>
      <c r="ABT50" s="72"/>
      <c r="ABU50" s="72"/>
      <c r="ABV50" s="72"/>
      <c r="ABW50" s="72"/>
      <c r="ABX50" s="72"/>
      <c r="ABY50" s="72"/>
      <c r="ABZ50" s="72"/>
      <c r="ACA50" s="72"/>
      <c r="ACB50" s="72"/>
      <c r="ACC50" s="72"/>
      <c r="ACD50" s="72"/>
      <c r="ACE50" s="72"/>
      <c r="ACF50" s="72"/>
      <c r="ACG50" s="72"/>
      <c r="ACH50" s="72"/>
      <c r="ACI50" s="72"/>
      <c r="ACJ50" s="72"/>
      <c r="ACK50" s="72"/>
      <c r="ACL50" s="72"/>
      <c r="ACM50" s="72"/>
      <c r="ACN50" s="72"/>
      <c r="ACO50" s="72"/>
      <c r="ACP50" s="72"/>
      <c r="ACQ50" s="72"/>
      <c r="ACR50" s="72"/>
      <c r="ACS50" s="72"/>
      <c r="ACT50" s="72"/>
      <c r="ACU50" s="72"/>
      <c r="ACV50" s="72"/>
      <c r="ACW50" s="72"/>
      <c r="ACX50" s="72"/>
      <c r="ACY50" s="72"/>
      <c r="ACZ50" s="72"/>
      <c r="ADA50" s="72"/>
      <c r="ADB50" s="72"/>
      <c r="ADC50" s="72"/>
      <c r="ADD50" s="72"/>
      <c r="ADE50" s="72"/>
      <c r="ADF50" s="72"/>
    </row>
    <row r="51" spans="1:786" s="70" customFormat="1" x14ac:dyDescent="0.75">
      <c r="A51" s="384" t="s">
        <v>322</v>
      </c>
      <c r="B51" s="384"/>
      <c r="C51" s="384"/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  <c r="AC51" s="384"/>
      <c r="AD51" s="384"/>
      <c r="AE51" s="384"/>
      <c r="AF51" s="384"/>
      <c r="AG51" s="384"/>
      <c r="AH51" s="384"/>
      <c r="AI51" s="384"/>
      <c r="AJ51" s="384"/>
      <c r="AK51" s="384"/>
      <c r="AL51" s="384"/>
      <c r="AM51" s="245"/>
      <c r="AN51" s="245"/>
      <c r="AO51" s="245"/>
      <c r="AP51" s="245"/>
      <c r="AQ51" s="245"/>
      <c r="AR51" s="245"/>
      <c r="AS51" s="245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  <c r="EM51" s="72"/>
      <c r="EN51" s="72"/>
      <c r="EO51" s="72"/>
      <c r="EP51" s="72"/>
      <c r="EQ51" s="72"/>
      <c r="ER51" s="72"/>
      <c r="ES51" s="72"/>
      <c r="ET51" s="72"/>
      <c r="EU51" s="72"/>
      <c r="EV51" s="72"/>
      <c r="EW51" s="72"/>
      <c r="EX51" s="72"/>
      <c r="EY51" s="72"/>
      <c r="EZ51" s="72"/>
      <c r="FA51" s="72"/>
      <c r="FB51" s="72"/>
      <c r="FC51" s="72"/>
      <c r="FD51" s="72"/>
      <c r="FE51" s="72"/>
      <c r="FF51" s="72"/>
      <c r="FG51" s="72"/>
      <c r="FH51" s="72"/>
      <c r="FI51" s="72"/>
      <c r="FJ51" s="72"/>
      <c r="FK51" s="72"/>
      <c r="FL51" s="72"/>
      <c r="FM51" s="72"/>
      <c r="FN51" s="72"/>
      <c r="FO51" s="72"/>
      <c r="FP51" s="72"/>
      <c r="FQ51" s="72"/>
      <c r="FR51" s="72"/>
      <c r="FS51" s="72"/>
      <c r="FT51" s="72"/>
      <c r="FU51" s="72"/>
      <c r="FV51" s="72"/>
      <c r="FW51" s="72"/>
      <c r="FX51" s="72"/>
      <c r="FY51" s="72"/>
      <c r="FZ51" s="72"/>
      <c r="GA51" s="72"/>
      <c r="GB51" s="72"/>
      <c r="GC51" s="72"/>
      <c r="GD51" s="72"/>
      <c r="GE51" s="72"/>
      <c r="GF51" s="72"/>
      <c r="GG51" s="72"/>
      <c r="GH51" s="72"/>
      <c r="GI51" s="72"/>
      <c r="GJ51" s="72"/>
      <c r="GK51" s="72"/>
      <c r="GL51" s="72"/>
      <c r="GM51" s="72"/>
      <c r="GN51" s="72"/>
      <c r="GO51" s="72"/>
      <c r="GP51" s="72"/>
      <c r="GQ51" s="72"/>
      <c r="GR51" s="72"/>
      <c r="GS51" s="72"/>
      <c r="GT51" s="72"/>
      <c r="GU51" s="72"/>
      <c r="GV51" s="72"/>
      <c r="GW51" s="72"/>
      <c r="GX51" s="72"/>
      <c r="GY51" s="72"/>
      <c r="GZ51" s="72"/>
      <c r="HA51" s="72"/>
      <c r="HB51" s="72"/>
      <c r="HC51" s="72"/>
      <c r="HD51" s="72"/>
      <c r="HE51" s="72"/>
      <c r="HF51" s="72"/>
      <c r="HG51" s="72"/>
      <c r="HH51" s="72"/>
      <c r="HI51" s="72"/>
      <c r="HJ51" s="72"/>
      <c r="HK51" s="72"/>
      <c r="HL51" s="72"/>
      <c r="HM51" s="72"/>
      <c r="HN51" s="72"/>
      <c r="HO51" s="72"/>
      <c r="HP51" s="72"/>
      <c r="HQ51" s="72"/>
      <c r="HR51" s="72"/>
      <c r="HS51" s="72"/>
      <c r="HT51" s="72"/>
      <c r="HU51" s="72"/>
      <c r="HV51" s="72"/>
      <c r="HW51" s="72"/>
      <c r="HX51" s="72"/>
      <c r="HY51" s="72"/>
      <c r="HZ51" s="72"/>
      <c r="IA51" s="72"/>
      <c r="IB51" s="72"/>
      <c r="IC51" s="72"/>
      <c r="ID51" s="72"/>
      <c r="IE51" s="72"/>
      <c r="IF51" s="72"/>
      <c r="IG51" s="72"/>
      <c r="IH51" s="72"/>
      <c r="II51" s="72"/>
      <c r="IJ51" s="72"/>
      <c r="IK51" s="72"/>
      <c r="IL51" s="72"/>
      <c r="IM51" s="72"/>
      <c r="IN51" s="72"/>
      <c r="IO51" s="72"/>
      <c r="IP51" s="72"/>
      <c r="IQ51" s="72"/>
      <c r="IR51" s="72"/>
      <c r="IS51" s="72"/>
      <c r="IT51" s="72"/>
      <c r="IU51" s="72"/>
      <c r="IV51" s="72"/>
      <c r="IW51" s="72"/>
      <c r="IX51" s="72"/>
      <c r="IY51" s="72"/>
      <c r="IZ51" s="72"/>
      <c r="JA51" s="72"/>
      <c r="JB51" s="72"/>
      <c r="JC51" s="72"/>
      <c r="JD51" s="72"/>
      <c r="JE51" s="72"/>
      <c r="JF51" s="72"/>
      <c r="JG51" s="72"/>
      <c r="JH51" s="72"/>
      <c r="JI51" s="72"/>
      <c r="JJ51" s="72"/>
      <c r="JK51" s="72"/>
      <c r="JL51" s="72"/>
      <c r="JM51" s="72"/>
      <c r="JN51" s="72"/>
      <c r="JO51" s="72"/>
      <c r="JP51" s="72"/>
      <c r="JQ51" s="72"/>
      <c r="JR51" s="72"/>
      <c r="JS51" s="72"/>
      <c r="JT51" s="72"/>
      <c r="JU51" s="72"/>
      <c r="JV51" s="72"/>
      <c r="JW51" s="72"/>
      <c r="JX51" s="72"/>
      <c r="JY51" s="72"/>
      <c r="JZ51" s="72"/>
      <c r="KA51" s="72"/>
      <c r="KB51" s="72"/>
      <c r="KC51" s="72"/>
      <c r="KD51" s="72"/>
      <c r="KE51" s="72"/>
      <c r="KF51" s="72"/>
      <c r="KG51" s="72"/>
      <c r="KH51" s="72"/>
      <c r="KI51" s="72"/>
      <c r="KJ51" s="72"/>
      <c r="KK51" s="72"/>
      <c r="KL51" s="72"/>
      <c r="KM51" s="72"/>
      <c r="KN51" s="72"/>
      <c r="KO51" s="72"/>
      <c r="KP51" s="72"/>
      <c r="KQ51" s="72"/>
      <c r="KR51" s="72"/>
      <c r="KS51" s="72"/>
      <c r="KT51" s="72"/>
      <c r="KU51" s="72"/>
      <c r="KV51" s="72"/>
      <c r="KW51" s="72"/>
      <c r="KX51" s="72"/>
      <c r="KY51" s="72"/>
      <c r="KZ51" s="72"/>
      <c r="LA51" s="72"/>
      <c r="LB51" s="72"/>
      <c r="LC51" s="72"/>
      <c r="LD51" s="72"/>
      <c r="LE51" s="72"/>
      <c r="LF51" s="72"/>
      <c r="LG51" s="72"/>
      <c r="LH51" s="72"/>
      <c r="LI51" s="72"/>
      <c r="LJ51" s="72"/>
      <c r="LK51" s="72"/>
      <c r="LL51" s="72"/>
      <c r="LM51" s="72"/>
      <c r="LN51" s="72"/>
      <c r="LO51" s="72"/>
      <c r="LP51" s="72"/>
      <c r="LQ51" s="72"/>
      <c r="LR51" s="72"/>
      <c r="LS51" s="72"/>
      <c r="LT51" s="72"/>
      <c r="LU51" s="72"/>
      <c r="LV51" s="72"/>
      <c r="LW51" s="72"/>
      <c r="LX51" s="72"/>
      <c r="LY51" s="72"/>
      <c r="LZ51" s="72"/>
      <c r="MA51" s="72"/>
      <c r="MB51" s="72"/>
      <c r="MC51" s="72"/>
      <c r="MD51" s="72"/>
      <c r="ME51" s="72"/>
      <c r="MF51" s="72"/>
      <c r="MG51" s="72"/>
      <c r="MH51" s="72"/>
      <c r="MI51" s="72"/>
      <c r="MJ51" s="72"/>
      <c r="MK51" s="72"/>
      <c r="ML51" s="72"/>
      <c r="MM51" s="72"/>
      <c r="MN51" s="72"/>
      <c r="MO51" s="72"/>
      <c r="MP51" s="72"/>
      <c r="MQ51" s="72"/>
      <c r="MR51" s="72"/>
      <c r="MS51" s="72"/>
      <c r="MT51" s="72"/>
      <c r="MU51" s="72"/>
      <c r="MV51" s="72"/>
      <c r="MW51" s="72"/>
      <c r="MX51" s="72"/>
      <c r="MY51" s="72"/>
      <c r="MZ51" s="72"/>
      <c r="NA51" s="72"/>
      <c r="NB51" s="72"/>
      <c r="NC51" s="72"/>
      <c r="ND51" s="72"/>
      <c r="NE51" s="72"/>
      <c r="NF51" s="72"/>
      <c r="NG51" s="72"/>
      <c r="NH51" s="72"/>
      <c r="NI51" s="72"/>
      <c r="NJ51" s="72"/>
      <c r="NK51" s="72"/>
      <c r="NL51" s="72"/>
      <c r="NM51" s="72"/>
      <c r="NN51" s="72"/>
      <c r="NO51" s="72"/>
      <c r="NP51" s="72"/>
      <c r="NQ51" s="72"/>
      <c r="NR51" s="72"/>
      <c r="NS51" s="72"/>
      <c r="NT51" s="72"/>
      <c r="NU51" s="72"/>
      <c r="NV51" s="72"/>
      <c r="NW51" s="72"/>
      <c r="NX51" s="72"/>
      <c r="NY51" s="72"/>
      <c r="NZ51" s="72"/>
      <c r="OA51" s="72"/>
      <c r="OB51" s="72"/>
      <c r="OC51" s="72"/>
      <c r="OD51" s="72"/>
      <c r="OE51" s="72"/>
      <c r="OF51" s="72"/>
      <c r="OG51" s="72"/>
      <c r="OH51" s="72"/>
      <c r="OI51" s="72"/>
      <c r="OJ51" s="72"/>
      <c r="OK51" s="72"/>
      <c r="OL51" s="72"/>
      <c r="OM51" s="72"/>
      <c r="ON51" s="72"/>
      <c r="OO51" s="72"/>
      <c r="OP51" s="72"/>
      <c r="OQ51" s="72"/>
      <c r="OR51" s="72"/>
      <c r="OS51" s="72"/>
      <c r="OT51" s="72"/>
      <c r="OU51" s="72"/>
      <c r="OV51" s="72"/>
      <c r="OW51" s="72"/>
      <c r="OX51" s="72"/>
      <c r="OY51" s="72"/>
      <c r="OZ51" s="72"/>
      <c r="PA51" s="72"/>
      <c r="PB51" s="72"/>
      <c r="PC51" s="72"/>
      <c r="PD51" s="72"/>
      <c r="PE51" s="72"/>
      <c r="PF51" s="72"/>
      <c r="PG51" s="72"/>
      <c r="PH51" s="72"/>
      <c r="PI51" s="72"/>
      <c r="PJ51" s="72"/>
      <c r="PK51" s="72"/>
      <c r="PL51" s="72"/>
      <c r="PM51" s="72"/>
      <c r="PN51" s="72"/>
      <c r="PO51" s="72"/>
      <c r="PP51" s="72"/>
      <c r="PQ51" s="72"/>
      <c r="PR51" s="72"/>
      <c r="PS51" s="72"/>
      <c r="PT51" s="72"/>
      <c r="PU51" s="72"/>
      <c r="PV51" s="72"/>
      <c r="PW51" s="72"/>
      <c r="PX51" s="72"/>
      <c r="PY51" s="72"/>
      <c r="PZ51" s="72"/>
      <c r="QA51" s="72"/>
      <c r="QB51" s="72"/>
      <c r="QC51" s="72"/>
      <c r="QD51" s="72"/>
      <c r="QE51" s="72"/>
      <c r="QF51" s="72"/>
      <c r="QG51" s="72"/>
      <c r="QH51" s="72"/>
      <c r="QI51" s="72"/>
      <c r="QJ51" s="72"/>
      <c r="QK51" s="72"/>
      <c r="QL51" s="72"/>
      <c r="QM51" s="72"/>
      <c r="QN51" s="72"/>
      <c r="QO51" s="72"/>
      <c r="QP51" s="72"/>
      <c r="QQ51" s="72"/>
      <c r="QR51" s="72"/>
      <c r="QS51" s="72"/>
      <c r="QT51" s="72"/>
      <c r="QU51" s="72"/>
      <c r="QV51" s="72"/>
      <c r="QW51" s="72"/>
      <c r="QX51" s="72"/>
      <c r="QY51" s="72"/>
      <c r="QZ51" s="72"/>
      <c r="RA51" s="72"/>
      <c r="RB51" s="72"/>
      <c r="RC51" s="72"/>
      <c r="RD51" s="72"/>
      <c r="RE51" s="72"/>
      <c r="RF51" s="72"/>
      <c r="RG51" s="72"/>
      <c r="RH51" s="72"/>
      <c r="RI51" s="72"/>
      <c r="RJ51" s="72"/>
      <c r="RK51" s="72"/>
      <c r="RL51" s="72"/>
      <c r="RM51" s="72"/>
      <c r="RN51" s="72"/>
      <c r="RO51" s="72"/>
      <c r="RP51" s="72"/>
      <c r="RQ51" s="72"/>
      <c r="RR51" s="72"/>
      <c r="RS51" s="72"/>
      <c r="RT51" s="72"/>
      <c r="RU51" s="72"/>
      <c r="RV51" s="72"/>
      <c r="RW51" s="72"/>
      <c r="RX51" s="72"/>
      <c r="RY51" s="72"/>
      <c r="RZ51" s="72"/>
      <c r="SA51" s="72"/>
      <c r="SB51" s="72"/>
      <c r="SC51" s="72"/>
      <c r="SD51" s="72"/>
      <c r="SE51" s="72"/>
      <c r="SF51" s="72"/>
      <c r="SG51" s="72"/>
      <c r="SH51" s="72"/>
      <c r="SI51" s="72"/>
      <c r="SJ51" s="72"/>
      <c r="SK51" s="72"/>
      <c r="SL51" s="72"/>
      <c r="SM51" s="72"/>
      <c r="SN51" s="72"/>
      <c r="SO51" s="72"/>
      <c r="SP51" s="72"/>
      <c r="SQ51" s="72"/>
      <c r="SR51" s="72"/>
      <c r="SS51" s="72"/>
      <c r="ST51" s="72"/>
      <c r="SU51" s="72"/>
      <c r="SV51" s="72"/>
      <c r="SW51" s="72"/>
      <c r="SX51" s="72"/>
      <c r="SY51" s="72"/>
      <c r="SZ51" s="72"/>
      <c r="TA51" s="72"/>
      <c r="TB51" s="72"/>
      <c r="TC51" s="72"/>
      <c r="TD51" s="72"/>
      <c r="TE51" s="72"/>
      <c r="TF51" s="72"/>
      <c r="TG51" s="72"/>
      <c r="TH51" s="72"/>
      <c r="TI51" s="72"/>
      <c r="TJ51" s="72"/>
      <c r="TK51" s="72"/>
      <c r="TL51" s="72"/>
      <c r="TM51" s="72"/>
      <c r="TN51" s="72"/>
      <c r="TO51" s="72"/>
      <c r="TP51" s="72"/>
      <c r="TQ51" s="72"/>
      <c r="TR51" s="72"/>
      <c r="TS51" s="72"/>
      <c r="TT51" s="72"/>
      <c r="TU51" s="72"/>
      <c r="TV51" s="72"/>
      <c r="TW51" s="72"/>
      <c r="TX51" s="72"/>
      <c r="TY51" s="72"/>
      <c r="TZ51" s="72"/>
      <c r="UA51" s="72"/>
      <c r="UB51" s="72"/>
      <c r="UC51" s="72"/>
      <c r="UD51" s="72"/>
      <c r="UE51" s="72"/>
      <c r="UF51" s="72"/>
      <c r="UG51" s="72"/>
      <c r="UH51" s="72"/>
      <c r="UI51" s="72"/>
      <c r="UJ51" s="72"/>
      <c r="UK51" s="72"/>
      <c r="UL51" s="72"/>
      <c r="UM51" s="72"/>
      <c r="UN51" s="72"/>
      <c r="UO51" s="72"/>
      <c r="UP51" s="72"/>
      <c r="UQ51" s="72"/>
      <c r="UR51" s="72"/>
      <c r="US51" s="72"/>
      <c r="UT51" s="72"/>
      <c r="UU51" s="72"/>
      <c r="UV51" s="72"/>
      <c r="UW51" s="72"/>
      <c r="UX51" s="72"/>
      <c r="UY51" s="72"/>
      <c r="UZ51" s="72"/>
      <c r="VA51" s="72"/>
      <c r="VB51" s="72"/>
      <c r="VC51" s="72"/>
      <c r="VD51" s="72"/>
      <c r="VE51" s="72"/>
      <c r="VF51" s="72"/>
      <c r="VG51" s="72"/>
      <c r="VH51" s="72"/>
      <c r="VI51" s="72"/>
      <c r="VJ51" s="72"/>
      <c r="VK51" s="72"/>
      <c r="VL51" s="72"/>
      <c r="VM51" s="72"/>
      <c r="VN51" s="72"/>
      <c r="VO51" s="72"/>
      <c r="VP51" s="72"/>
      <c r="VQ51" s="72"/>
      <c r="VR51" s="72"/>
      <c r="VS51" s="72"/>
      <c r="VT51" s="72"/>
      <c r="VU51" s="72"/>
      <c r="VV51" s="72"/>
      <c r="VW51" s="72"/>
      <c r="VX51" s="72"/>
      <c r="VY51" s="72"/>
      <c r="VZ51" s="72"/>
      <c r="WA51" s="72"/>
      <c r="WB51" s="72"/>
      <c r="WC51" s="72"/>
      <c r="WD51" s="72"/>
      <c r="WE51" s="72"/>
      <c r="WF51" s="72"/>
      <c r="WG51" s="72"/>
      <c r="WH51" s="72"/>
      <c r="WI51" s="72"/>
      <c r="WJ51" s="72"/>
      <c r="WK51" s="72"/>
      <c r="WL51" s="72"/>
      <c r="WM51" s="72"/>
      <c r="WN51" s="72"/>
      <c r="WO51" s="72"/>
      <c r="WP51" s="72"/>
      <c r="WQ51" s="72"/>
      <c r="WR51" s="72"/>
      <c r="WS51" s="72"/>
      <c r="WT51" s="72"/>
      <c r="WU51" s="72"/>
      <c r="WV51" s="72"/>
      <c r="WW51" s="72"/>
      <c r="WX51" s="72"/>
      <c r="WY51" s="72"/>
      <c r="WZ51" s="72"/>
      <c r="XA51" s="72"/>
      <c r="XB51" s="72"/>
      <c r="XC51" s="72"/>
      <c r="XD51" s="72"/>
      <c r="XE51" s="72"/>
      <c r="XF51" s="72"/>
      <c r="XG51" s="72"/>
      <c r="XH51" s="72"/>
      <c r="XI51" s="72"/>
      <c r="XJ51" s="72"/>
      <c r="XK51" s="72"/>
      <c r="XL51" s="72"/>
      <c r="XM51" s="72"/>
      <c r="XN51" s="72"/>
      <c r="XO51" s="72"/>
      <c r="XP51" s="72"/>
      <c r="XQ51" s="72"/>
      <c r="XR51" s="72"/>
      <c r="XS51" s="72"/>
      <c r="XT51" s="72"/>
      <c r="XU51" s="72"/>
      <c r="XV51" s="72"/>
      <c r="XW51" s="72"/>
      <c r="XX51" s="72"/>
      <c r="XY51" s="72"/>
      <c r="XZ51" s="72"/>
      <c r="YA51" s="72"/>
      <c r="YB51" s="72"/>
      <c r="YC51" s="72"/>
      <c r="YD51" s="72"/>
      <c r="YE51" s="72"/>
      <c r="YF51" s="72"/>
      <c r="YG51" s="72"/>
      <c r="YH51" s="72"/>
      <c r="YI51" s="72"/>
      <c r="YJ51" s="72"/>
      <c r="YK51" s="72"/>
      <c r="YL51" s="72"/>
      <c r="YM51" s="72"/>
      <c r="YN51" s="72"/>
      <c r="YO51" s="72"/>
      <c r="YP51" s="72"/>
      <c r="YQ51" s="72"/>
      <c r="YR51" s="72"/>
      <c r="YS51" s="72"/>
      <c r="YT51" s="72"/>
      <c r="YU51" s="72"/>
      <c r="YV51" s="72"/>
      <c r="YW51" s="72"/>
      <c r="YX51" s="72"/>
      <c r="YY51" s="72"/>
      <c r="YZ51" s="72"/>
      <c r="ZA51" s="72"/>
      <c r="ZB51" s="72"/>
      <c r="ZC51" s="72"/>
      <c r="ZD51" s="72"/>
      <c r="ZE51" s="72"/>
      <c r="ZF51" s="72"/>
      <c r="ZG51" s="72"/>
      <c r="ZH51" s="72"/>
      <c r="ZI51" s="72"/>
      <c r="ZJ51" s="72"/>
      <c r="ZK51" s="72"/>
      <c r="ZL51" s="72"/>
      <c r="ZM51" s="72"/>
      <c r="ZN51" s="72"/>
      <c r="ZO51" s="72"/>
      <c r="ZP51" s="72"/>
      <c r="ZQ51" s="72"/>
      <c r="ZR51" s="72"/>
      <c r="ZS51" s="72"/>
      <c r="ZT51" s="72"/>
      <c r="ZU51" s="72"/>
      <c r="ZV51" s="72"/>
      <c r="ZW51" s="72"/>
      <c r="ZX51" s="72"/>
      <c r="ZY51" s="72"/>
      <c r="ZZ51" s="72"/>
      <c r="AAA51" s="72"/>
      <c r="AAB51" s="72"/>
      <c r="AAC51" s="72"/>
      <c r="AAD51" s="72"/>
      <c r="AAE51" s="72"/>
      <c r="AAF51" s="72"/>
      <c r="AAG51" s="72"/>
      <c r="AAH51" s="72"/>
      <c r="AAI51" s="72"/>
      <c r="AAJ51" s="72"/>
      <c r="AAK51" s="72"/>
      <c r="AAL51" s="72"/>
      <c r="AAM51" s="72"/>
      <c r="AAN51" s="72"/>
      <c r="AAO51" s="72"/>
      <c r="AAP51" s="72"/>
      <c r="AAQ51" s="72"/>
      <c r="AAR51" s="72"/>
      <c r="AAS51" s="72"/>
      <c r="AAT51" s="72"/>
      <c r="AAU51" s="72"/>
      <c r="AAV51" s="72"/>
      <c r="AAW51" s="72"/>
      <c r="AAX51" s="72"/>
      <c r="AAY51" s="72"/>
      <c r="AAZ51" s="72"/>
      <c r="ABA51" s="72"/>
      <c r="ABB51" s="72"/>
      <c r="ABC51" s="72"/>
      <c r="ABD51" s="72"/>
      <c r="ABE51" s="72"/>
      <c r="ABF51" s="72"/>
      <c r="ABG51" s="72"/>
      <c r="ABH51" s="72"/>
      <c r="ABI51" s="72"/>
      <c r="ABJ51" s="72"/>
      <c r="ABK51" s="72"/>
      <c r="ABL51" s="72"/>
      <c r="ABM51" s="72"/>
      <c r="ABN51" s="72"/>
      <c r="ABO51" s="72"/>
      <c r="ABP51" s="72"/>
      <c r="ABQ51" s="72"/>
      <c r="ABR51" s="72"/>
      <c r="ABS51" s="72"/>
      <c r="ABT51" s="72"/>
      <c r="ABU51" s="72"/>
      <c r="ABV51" s="72"/>
      <c r="ABW51" s="72"/>
      <c r="ABX51" s="72"/>
      <c r="ABY51" s="72"/>
      <c r="ABZ51" s="72"/>
      <c r="ACA51" s="72"/>
      <c r="ACB51" s="72"/>
      <c r="ACC51" s="72"/>
      <c r="ACD51" s="72"/>
      <c r="ACE51" s="72"/>
      <c r="ACF51" s="72"/>
      <c r="ACG51" s="72"/>
      <c r="ACH51" s="72"/>
      <c r="ACI51" s="72"/>
      <c r="ACJ51" s="72"/>
      <c r="ACK51" s="72"/>
      <c r="ACL51" s="72"/>
      <c r="ACM51" s="72"/>
      <c r="ACN51" s="72"/>
      <c r="ACO51" s="72"/>
      <c r="ACP51" s="72"/>
      <c r="ACQ51" s="72"/>
      <c r="ACR51" s="72"/>
      <c r="ACS51" s="72"/>
      <c r="ACT51" s="72"/>
      <c r="ACU51" s="72"/>
      <c r="ACV51" s="72"/>
      <c r="ACW51" s="72"/>
      <c r="ACX51" s="72"/>
      <c r="ACY51" s="72"/>
      <c r="ACZ51" s="72"/>
      <c r="ADA51" s="72"/>
      <c r="ADB51" s="72"/>
      <c r="ADC51" s="72"/>
      <c r="ADD51" s="72"/>
      <c r="ADE51" s="72"/>
      <c r="ADF51" s="72"/>
    </row>
    <row r="52" spans="1:786" s="70" customFormat="1" x14ac:dyDescent="0.75">
      <c r="A52" s="384" t="s">
        <v>49</v>
      </c>
      <c r="B52" s="384"/>
      <c r="C52" s="384"/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45"/>
      <c r="AN52" s="245"/>
      <c r="AO52" s="245"/>
      <c r="AP52" s="245"/>
      <c r="AQ52" s="245"/>
      <c r="AR52" s="245"/>
      <c r="AS52" s="245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  <c r="IT52" s="72"/>
      <c r="IU52" s="72"/>
      <c r="IV52" s="72"/>
      <c r="IW52" s="72"/>
      <c r="IX52" s="72"/>
      <c r="IY52" s="72"/>
      <c r="IZ52" s="72"/>
      <c r="JA52" s="72"/>
      <c r="JB52" s="72"/>
      <c r="JC52" s="72"/>
      <c r="JD52" s="72"/>
      <c r="JE52" s="72"/>
      <c r="JF52" s="72"/>
      <c r="JG52" s="72"/>
      <c r="JH52" s="72"/>
      <c r="JI52" s="72"/>
      <c r="JJ52" s="72"/>
      <c r="JK52" s="72"/>
      <c r="JL52" s="72"/>
      <c r="JM52" s="72"/>
      <c r="JN52" s="72"/>
      <c r="JO52" s="72"/>
      <c r="JP52" s="72"/>
      <c r="JQ52" s="72"/>
      <c r="JR52" s="72"/>
      <c r="JS52" s="72"/>
      <c r="JT52" s="72"/>
      <c r="JU52" s="72"/>
      <c r="JV52" s="72"/>
      <c r="JW52" s="72"/>
      <c r="JX52" s="72"/>
      <c r="JY52" s="72"/>
      <c r="JZ52" s="72"/>
      <c r="KA52" s="72"/>
      <c r="KB52" s="72"/>
      <c r="KC52" s="72"/>
      <c r="KD52" s="72"/>
      <c r="KE52" s="72"/>
      <c r="KF52" s="72"/>
      <c r="KG52" s="72"/>
      <c r="KH52" s="72"/>
      <c r="KI52" s="72"/>
      <c r="KJ52" s="72"/>
      <c r="KK52" s="72"/>
      <c r="KL52" s="72"/>
      <c r="KM52" s="72"/>
      <c r="KN52" s="72"/>
      <c r="KO52" s="72"/>
      <c r="KP52" s="72"/>
      <c r="KQ52" s="72"/>
      <c r="KR52" s="72"/>
      <c r="KS52" s="72"/>
      <c r="KT52" s="72"/>
      <c r="KU52" s="72"/>
      <c r="KV52" s="72"/>
      <c r="KW52" s="72"/>
      <c r="KX52" s="72"/>
      <c r="KY52" s="72"/>
      <c r="KZ52" s="72"/>
      <c r="LA52" s="72"/>
      <c r="LB52" s="72"/>
      <c r="LC52" s="72"/>
      <c r="LD52" s="72"/>
      <c r="LE52" s="72"/>
      <c r="LF52" s="72"/>
      <c r="LG52" s="72"/>
      <c r="LH52" s="72"/>
      <c r="LI52" s="72"/>
      <c r="LJ52" s="72"/>
      <c r="LK52" s="72"/>
      <c r="LL52" s="72"/>
      <c r="LM52" s="72"/>
      <c r="LN52" s="72"/>
      <c r="LO52" s="72"/>
      <c r="LP52" s="72"/>
      <c r="LQ52" s="72"/>
      <c r="LR52" s="72"/>
      <c r="LS52" s="72"/>
      <c r="LT52" s="72"/>
      <c r="LU52" s="72"/>
      <c r="LV52" s="72"/>
      <c r="LW52" s="72"/>
      <c r="LX52" s="72"/>
      <c r="LY52" s="72"/>
      <c r="LZ52" s="72"/>
      <c r="MA52" s="72"/>
      <c r="MB52" s="72"/>
      <c r="MC52" s="72"/>
      <c r="MD52" s="72"/>
      <c r="ME52" s="72"/>
      <c r="MF52" s="72"/>
      <c r="MG52" s="72"/>
      <c r="MH52" s="72"/>
      <c r="MI52" s="72"/>
      <c r="MJ52" s="72"/>
      <c r="MK52" s="72"/>
      <c r="ML52" s="72"/>
      <c r="MM52" s="72"/>
      <c r="MN52" s="72"/>
      <c r="MO52" s="72"/>
      <c r="MP52" s="72"/>
      <c r="MQ52" s="72"/>
      <c r="MR52" s="72"/>
      <c r="MS52" s="72"/>
      <c r="MT52" s="72"/>
      <c r="MU52" s="72"/>
      <c r="MV52" s="72"/>
      <c r="MW52" s="72"/>
      <c r="MX52" s="72"/>
      <c r="MY52" s="72"/>
      <c r="MZ52" s="72"/>
      <c r="NA52" s="72"/>
      <c r="NB52" s="72"/>
      <c r="NC52" s="72"/>
      <c r="ND52" s="72"/>
      <c r="NE52" s="72"/>
      <c r="NF52" s="72"/>
      <c r="NG52" s="72"/>
      <c r="NH52" s="72"/>
      <c r="NI52" s="72"/>
      <c r="NJ52" s="72"/>
      <c r="NK52" s="72"/>
      <c r="NL52" s="72"/>
      <c r="NM52" s="72"/>
      <c r="NN52" s="72"/>
      <c r="NO52" s="72"/>
      <c r="NP52" s="72"/>
      <c r="NQ52" s="72"/>
      <c r="NR52" s="72"/>
      <c r="NS52" s="72"/>
      <c r="NT52" s="72"/>
      <c r="NU52" s="72"/>
      <c r="NV52" s="72"/>
      <c r="NW52" s="72"/>
      <c r="NX52" s="72"/>
      <c r="NY52" s="72"/>
      <c r="NZ52" s="72"/>
      <c r="OA52" s="72"/>
      <c r="OB52" s="72"/>
      <c r="OC52" s="72"/>
      <c r="OD52" s="72"/>
      <c r="OE52" s="72"/>
      <c r="OF52" s="72"/>
      <c r="OG52" s="72"/>
      <c r="OH52" s="72"/>
      <c r="OI52" s="72"/>
      <c r="OJ52" s="72"/>
      <c r="OK52" s="72"/>
      <c r="OL52" s="72"/>
      <c r="OM52" s="72"/>
      <c r="ON52" s="72"/>
      <c r="OO52" s="72"/>
      <c r="OP52" s="72"/>
      <c r="OQ52" s="72"/>
      <c r="OR52" s="72"/>
      <c r="OS52" s="72"/>
      <c r="OT52" s="72"/>
      <c r="OU52" s="72"/>
      <c r="OV52" s="72"/>
      <c r="OW52" s="72"/>
      <c r="OX52" s="72"/>
      <c r="OY52" s="72"/>
      <c r="OZ52" s="72"/>
      <c r="PA52" s="72"/>
      <c r="PB52" s="72"/>
      <c r="PC52" s="72"/>
      <c r="PD52" s="72"/>
      <c r="PE52" s="72"/>
      <c r="PF52" s="72"/>
      <c r="PG52" s="72"/>
      <c r="PH52" s="72"/>
      <c r="PI52" s="72"/>
      <c r="PJ52" s="72"/>
      <c r="PK52" s="72"/>
      <c r="PL52" s="72"/>
      <c r="PM52" s="72"/>
      <c r="PN52" s="72"/>
      <c r="PO52" s="72"/>
      <c r="PP52" s="72"/>
      <c r="PQ52" s="72"/>
      <c r="PR52" s="72"/>
      <c r="PS52" s="72"/>
      <c r="PT52" s="72"/>
      <c r="PU52" s="72"/>
      <c r="PV52" s="72"/>
      <c r="PW52" s="72"/>
      <c r="PX52" s="72"/>
      <c r="PY52" s="72"/>
      <c r="PZ52" s="72"/>
      <c r="QA52" s="72"/>
      <c r="QB52" s="72"/>
      <c r="QC52" s="72"/>
      <c r="QD52" s="72"/>
      <c r="QE52" s="72"/>
      <c r="QF52" s="72"/>
      <c r="QG52" s="72"/>
      <c r="QH52" s="72"/>
      <c r="QI52" s="72"/>
      <c r="QJ52" s="72"/>
      <c r="QK52" s="72"/>
      <c r="QL52" s="72"/>
      <c r="QM52" s="72"/>
      <c r="QN52" s="72"/>
      <c r="QO52" s="72"/>
      <c r="QP52" s="72"/>
      <c r="QQ52" s="72"/>
      <c r="QR52" s="72"/>
      <c r="QS52" s="72"/>
      <c r="QT52" s="72"/>
      <c r="QU52" s="72"/>
      <c r="QV52" s="72"/>
      <c r="QW52" s="72"/>
      <c r="QX52" s="72"/>
      <c r="QY52" s="72"/>
      <c r="QZ52" s="72"/>
      <c r="RA52" s="72"/>
      <c r="RB52" s="72"/>
      <c r="RC52" s="72"/>
      <c r="RD52" s="72"/>
      <c r="RE52" s="72"/>
      <c r="RF52" s="72"/>
      <c r="RG52" s="72"/>
      <c r="RH52" s="72"/>
      <c r="RI52" s="72"/>
      <c r="RJ52" s="72"/>
      <c r="RK52" s="72"/>
      <c r="RL52" s="72"/>
      <c r="RM52" s="72"/>
      <c r="RN52" s="72"/>
      <c r="RO52" s="72"/>
      <c r="RP52" s="72"/>
      <c r="RQ52" s="72"/>
      <c r="RR52" s="72"/>
      <c r="RS52" s="72"/>
      <c r="RT52" s="72"/>
      <c r="RU52" s="72"/>
      <c r="RV52" s="72"/>
      <c r="RW52" s="72"/>
      <c r="RX52" s="72"/>
      <c r="RY52" s="72"/>
      <c r="RZ52" s="72"/>
      <c r="SA52" s="72"/>
      <c r="SB52" s="72"/>
      <c r="SC52" s="72"/>
      <c r="SD52" s="72"/>
      <c r="SE52" s="72"/>
      <c r="SF52" s="72"/>
      <c r="SG52" s="72"/>
      <c r="SH52" s="72"/>
      <c r="SI52" s="72"/>
      <c r="SJ52" s="72"/>
      <c r="SK52" s="72"/>
      <c r="SL52" s="72"/>
      <c r="SM52" s="72"/>
      <c r="SN52" s="72"/>
      <c r="SO52" s="72"/>
      <c r="SP52" s="72"/>
      <c r="SQ52" s="72"/>
      <c r="SR52" s="72"/>
      <c r="SS52" s="72"/>
      <c r="ST52" s="72"/>
      <c r="SU52" s="72"/>
      <c r="SV52" s="72"/>
      <c r="SW52" s="72"/>
      <c r="SX52" s="72"/>
      <c r="SY52" s="72"/>
      <c r="SZ52" s="72"/>
      <c r="TA52" s="72"/>
      <c r="TB52" s="72"/>
      <c r="TC52" s="72"/>
      <c r="TD52" s="72"/>
      <c r="TE52" s="72"/>
      <c r="TF52" s="72"/>
      <c r="TG52" s="72"/>
      <c r="TH52" s="72"/>
      <c r="TI52" s="72"/>
      <c r="TJ52" s="72"/>
      <c r="TK52" s="72"/>
      <c r="TL52" s="72"/>
      <c r="TM52" s="72"/>
      <c r="TN52" s="72"/>
      <c r="TO52" s="72"/>
      <c r="TP52" s="72"/>
      <c r="TQ52" s="72"/>
      <c r="TR52" s="72"/>
      <c r="TS52" s="72"/>
      <c r="TT52" s="72"/>
      <c r="TU52" s="72"/>
      <c r="TV52" s="72"/>
      <c r="TW52" s="72"/>
      <c r="TX52" s="72"/>
      <c r="TY52" s="72"/>
      <c r="TZ52" s="72"/>
      <c r="UA52" s="72"/>
      <c r="UB52" s="72"/>
      <c r="UC52" s="72"/>
      <c r="UD52" s="72"/>
      <c r="UE52" s="72"/>
      <c r="UF52" s="72"/>
      <c r="UG52" s="72"/>
      <c r="UH52" s="72"/>
      <c r="UI52" s="72"/>
      <c r="UJ52" s="72"/>
      <c r="UK52" s="72"/>
      <c r="UL52" s="72"/>
      <c r="UM52" s="72"/>
      <c r="UN52" s="72"/>
      <c r="UO52" s="72"/>
      <c r="UP52" s="72"/>
      <c r="UQ52" s="72"/>
      <c r="UR52" s="72"/>
      <c r="US52" s="72"/>
      <c r="UT52" s="72"/>
      <c r="UU52" s="72"/>
      <c r="UV52" s="72"/>
      <c r="UW52" s="72"/>
      <c r="UX52" s="72"/>
      <c r="UY52" s="72"/>
      <c r="UZ52" s="72"/>
      <c r="VA52" s="72"/>
      <c r="VB52" s="72"/>
      <c r="VC52" s="72"/>
      <c r="VD52" s="72"/>
      <c r="VE52" s="72"/>
      <c r="VF52" s="72"/>
      <c r="VG52" s="72"/>
      <c r="VH52" s="72"/>
      <c r="VI52" s="72"/>
      <c r="VJ52" s="72"/>
      <c r="VK52" s="72"/>
      <c r="VL52" s="72"/>
      <c r="VM52" s="72"/>
      <c r="VN52" s="72"/>
      <c r="VO52" s="72"/>
      <c r="VP52" s="72"/>
      <c r="VQ52" s="72"/>
      <c r="VR52" s="72"/>
      <c r="VS52" s="72"/>
      <c r="VT52" s="72"/>
      <c r="VU52" s="72"/>
      <c r="VV52" s="72"/>
      <c r="VW52" s="72"/>
      <c r="VX52" s="72"/>
      <c r="VY52" s="72"/>
      <c r="VZ52" s="72"/>
      <c r="WA52" s="72"/>
      <c r="WB52" s="72"/>
      <c r="WC52" s="72"/>
      <c r="WD52" s="72"/>
      <c r="WE52" s="72"/>
      <c r="WF52" s="72"/>
      <c r="WG52" s="72"/>
      <c r="WH52" s="72"/>
      <c r="WI52" s="72"/>
      <c r="WJ52" s="72"/>
      <c r="WK52" s="72"/>
      <c r="WL52" s="72"/>
      <c r="WM52" s="72"/>
      <c r="WN52" s="72"/>
      <c r="WO52" s="72"/>
      <c r="WP52" s="72"/>
      <c r="WQ52" s="72"/>
      <c r="WR52" s="72"/>
      <c r="WS52" s="72"/>
      <c r="WT52" s="72"/>
      <c r="WU52" s="72"/>
      <c r="WV52" s="72"/>
      <c r="WW52" s="72"/>
      <c r="WX52" s="72"/>
      <c r="WY52" s="72"/>
      <c r="WZ52" s="72"/>
      <c r="XA52" s="72"/>
      <c r="XB52" s="72"/>
      <c r="XC52" s="72"/>
      <c r="XD52" s="72"/>
      <c r="XE52" s="72"/>
      <c r="XF52" s="72"/>
      <c r="XG52" s="72"/>
      <c r="XH52" s="72"/>
      <c r="XI52" s="72"/>
      <c r="XJ52" s="72"/>
      <c r="XK52" s="72"/>
      <c r="XL52" s="72"/>
      <c r="XM52" s="72"/>
      <c r="XN52" s="72"/>
      <c r="XO52" s="72"/>
      <c r="XP52" s="72"/>
      <c r="XQ52" s="72"/>
      <c r="XR52" s="72"/>
      <c r="XS52" s="72"/>
      <c r="XT52" s="72"/>
      <c r="XU52" s="72"/>
      <c r="XV52" s="72"/>
      <c r="XW52" s="72"/>
      <c r="XX52" s="72"/>
      <c r="XY52" s="72"/>
      <c r="XZ52" s="72"/>
      <c r="YA52" s="72"/>
      <c r="YB52" s="72"/>
      <c r="YC52" s="72"/>
      <c r="YD52" s="72"/>
      <c r="YE52" s="72"/>
      <c r="YF52" s="72"/>
      <c r="YG52" s="72"/>
      <c r="YH52" s="72"/>
      <c r="YI52" s="72"/>
      <c r="YJ52" s="72"/>
      <c r="YK52" s="72"/>
      <c r="YL52" s="72"/>
      <c r="YM52" s="72"/>
      <c r="YN52" s="72"/>
      <c r="YO52" s="72"/>
      <c r="YP52" s="72"/>
      <c r="YQ52" s="72"/>
      <c r="YR52" s="72"/>
      <c r="YS52" s="72"/>
      <c r="YT52" s="72"/>
      <c r="YU52" s="72"/>
      <c r="YV52" s="72"/>
      <c r="YW52" s="72"/>
      <c r="YX52" s="72"/>
      <c r="YY52" s="72"/>
      <c r="YZ52" s="72"/>
      <c r="ZA52" s="72"/>
      <c r="ZB52" s="72"/>
      <c r="ZC52" s="72"/>
      <c r="ZD52" s="72"/>
      <c r="ZE52" s="72"/>
      <c r="ZF52" s="72"/>
      <c r="ZG52" s="72"/>
      <c r="ZH52" s="72"/>
      <c r="ZI52" s="72"/>
      <c r="ZJ52" s="72"/>
      <c r="ZK52" s="72"/>
      <c r="ZL52" s="72"/>
      <c r="ZM52" s="72"/>
      <c r="ZN52" s="72"/>
      <c r="ZO52" s="72"/>
      <c r="ZP52" s="72"/>
      <c r="ZQ52" s="72"/>
      <c r="ZR52" s="72"/>
      <c r="ZS52" s="72"/>
      <c r="ZT52" s="72"/>
      <c r="ZU52" s="72"/>
      <c r="ZV52" s="72"/>
      <c r="ZW52" s="72"/>
      <c r="ZX52" s="72"/>
      <c r="ZY52" s="72"/>
      <c r="ZZ52" s="72"/>
      <c r="AAA52" s="72"/>
      <c r="AAB52" s="72"/>
      <c r="AAC52" s="72"/>
      <c r="AAD52" s="72"/>
      <c r="AAE52" s="72"/>
      <c r="AAF52" s="72"/>
      <c r="AAG52" s="72"/>
      <c r="AAH52" s="72"/>
      <c r="AAI52" s="72"/>
      <c r="AAJ52" s="72"/>
      <c r="AAK52" s="72"/>
      <c r="AAL52" s="72"/>
      <c r="AAM52" s="72"/>
      <c r="AAN52" s="72"/>
      <c r="AAO52" s="72"/>
      <c r="AAP52" s="72"/>
      <c r="AAQ52" s="72"/>
      <c r="AAR52" s="72"/>
      <c r="AAS52" s="72"/>
      <c r="AAT52" s="72"/>
      <c r="AAU52" s="72"/>
      <c r="AAV52" s="72"/>
      <c r="AAW52" s="72"/>
      <c r="AAX52" s="72"/>
      <c r="AAY52" s="72"/>
      <c r="AAZ52" s="72"/>
      <c r="ABA52" s="72"/>
      <c r="ABB52" s="72"/>
      <c r="ABC52" s="72"/>
      <c r="ABD52" s="72"/>
      <c r="ABE52" s="72"/>
      <c r="ABF52" s="72"/>
      <c r="ABG52" s="72"/>
      <c r="ABH52" s="72"/>
      <c r="ABI52" s="72"/>
      <c r="ABJ52" s="72"/>
      <c r="ABK52" s="72"/>
      <c r="ABL52" s="72"/>
      <c r="ABM52" s="72"/>
      <c r="ABN52" s="72"/>
      <c r="ABO52" s="72"/>
      <c r="ABP52" s="72"/>
      <c r="ABQ52" s="72"/>
      <c r="ABR52" s="72"/>
      <c r="ABS52" s="72"/>
      <c r="ABT52" s="72"/>
      <c r="ABU52" s="72"/>
      <c r="ABV52" s="72"/>
      <c r="ABW52" s="72"/>
      <c r="ABX52" s="72"/>
      <c r="ABY52" s="72"/>
      <c r="ABZ52" s="72"/>
      <c r="ACA52" s="72"/>
      <c r="ACB52" s="72"/>
      <c r="ACC52" s="72"/>
      <c r="ACD52" s="72"/>
      <c r="ACE52" s="72"/>
      <c r="ACF52" s="72"/>
      <c r="ACG52" s="72"/>
      <c r="ACH52" s="72"/>
      <c r="ACI52" s="72"/>
      <c r="ACJ52" s="72"/>
      <c r="ACK52" s="72"/>
      <c r="ACL52" s="72"/>
      <c r="ACM52" s="72"/>
      <c r="ACN52" s="72"/>
      <c r="ACO52" s="72"/>
      <c r="ACP52" s="72"/>
      <c r="ACQ52" s="72"/>
      <c r="ACR52" s="72"/>
      <c r="ACS52" s="72"/>
      <c r="ACT52" s="72"/>
      <c r="ACU52" s="72"/>
      <c r="ACV52" s="72"/>
      <c r="ACW52" s="72"/>
      <c r="ACX52" s="72"/>
      <c r="ACY52" s="72"/>
      <c r="ACZ52" s="72"/>
      <c r="ADA52" s="72"/>
      <c r="ADB52" s="72"/>
      <c r="ADC52" s="72"/>
      <c r="ADD52" s="72"/>
      <c r="ADE52" s="72"/>
      <c r="ADF52" s="72"/>
    </row>
    <row r="53" spans="1:786" x14ac:dyDescent="0.7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44"/>
      <c r="AN53" s="44"/>
      <c r="AO53" s="44"/>
      <c r="AP53" s="44"/>
      <c r="AQ53" s="44"/>
      <c r="AR53" s="44"/>
      <c r="AS53" s="44"/>
    </row>
    <row r="54" spans="1:786" x14ac:dyDescent="0.75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44"/>
      <c r="AN54" s="44"/>
      <c r="AO54" s="44"/>
      <c r="AP54" s="44"/>
      <c r="AQ54" s="44"/>
      <c r="AR54" s="44"/>
      <c r="AS54" s="44"/>
    </row>
    <row r="55" spans="1:786" x14ac:dyDescent="0.75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178"/>
      <c r="P55" s="424"/>
      <c r="Q55" s="424"/>
      <c r="R55" s="424"/>
      <c r="S55" s="424"/>
      <c r="T55" s="424"/>
      <c r="U55" s="176"/>
      <c r="V55" s="312" t="s">
        <v>310</v>
      </c>
      <c r="W55" s="312"/>
      <c r="X55" s="312"/>
      <c r="Y55" s="312"/>
      <c r="Z55" s="312"/>
      <c r="AA55" s="176"/>
      <c r="AB55" s="337" t="s">
        <v>309</v>
      </c>
      <c r="AC55" s="337"/>
      <c r="AD55" s="337"/>
      <c r="AE55" s="337"/>
      <c r="AF55" s="337"/>
      <c r="AG55" s="157"/>
      <c r="AH55" s="312" t="s">
        <v>310</v>
      </c>
      <c r="AI55" s="312"/>
      <c r="AJ55" s="312"/>
      <c r="AK55" s="312"/>
      <c r="AL55" s="312"/>
      <c r="AM55" s="44"/>
      <c r="AN55" s="44"/>
      <c r="AO55" s="44"/>
      <c r="AP55" s="44"/>
      <c r="AQ55" s="44"/>
      <c r="AR55" s="44"/>
      <c r="AS55" s="44"/>
    </row>
    <row r="56" spans="1:786" x14ac:dyDescent="0.75">
      <c r="A56" s="183" t="s">
        <v>3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178"/>
      <c r="O56" s="178"/>
      <c r="P56" s="424"/>
      <c r="Q56" s="424"/>
      <c r="R56" s="424"/>
      <c r="S56" s="424"/>
      <c r="T56" s="424"/>
      <c r="U56" s="176"/>
      <c r="V56" s="312" t="s">
        <v>181</v>
      </c>
      <c r="W56" s="312"/>
      <c r="X56" s="312"/>
      <c r="Y56" s="312"/>
      <c r="Z56" s="312"/>
      <c r="AA56" s="176"/>
      <c r="AB56" s="337" t="s">
        <v>182</v>
      </c>
      <c r="AC56" s="337"/>
      <c r="AD56" s="337"/>
      <c r="AE56" s="337"/>
      <c r="AF56" s="337"/>
      <c r="AG56" s="157"/>
      <c r="AH56" s="312" t="s">
        <v>182</v>
      </c>
      <c r="AI56" s="312"/>
      <c r="AJ56" s="312"/>
      <c r="AK56" s="312"/>
      <c r="AL56" s="312"/>
    </row>
    <row r="57" spans="1:786" x14ac:dyDescent="0.75">
      <c r="A57" s="400" t="s">
        <v>21</v>
      </c>
      <c r="B57" s="400"/>
      <c r="C57" s="400"/>
      <c r="D57" s="400"/>
      <c r="E57" s="180"/>
      <c r="F57" s="180"/>
      <c r="G57" s="180"/>
      <c r="H57" s="182"/>
      <c r="I57" s="182"/>
      <c r="J57" s="182"/>
      <c r="K57" s="182"/>
      <c r="L57" s="182"/>
      <c r="M57" s="182"/>
      <c r="N57" s="182"/>
      <c r="O57" s="182"/>
      <c r="P57" s="422"/>
      <c r="Q57" s="422"/>
      <c r="R57" s="422"/>
      <c r="S57" s="422"/>
      <c r="T57" s="422"/>
      <c r="U57" s="158"/>
      <c r="V57" s="314" t="s">
        <v>350</v>
      </c>
      <c r="W57" s="314"/>
      <c r="X57" s="314"/>
      <c r="Y57" s="314"/>
      <c r="Z57" s="314"/>
      <c r="AA57" s="158"/>
      <c r="AB57" s="317" t="s">
        <v>365</v>
      </c>
      <c r="AC57" s="317"/>
      <c r="AD57" s="317"/>
      <c r="AE57" s="317"/>
      <c r="AF57" s="317"/>
      <c r="AG57" s="158"/>
      <c r="AH57" s="314" t="s">
        <v>365</v>
      </c>
      <c r="AI57" s="314"/>
      <c r="AJ57" s="314"/>
      <c r="AK57" s="314"/>
      <c r="AL57" s="314"/>
    </row>
    <row r="58" spans="1:786" x14ac:dyDescent="0.75">
      <c r="A58" s="421" t="s">
        <v>50</v>
      </c>
      <c r="B58" s="421"/>
      <c r="C58" s="352" t="s">
        <v>261</v>
      </c>
      <c r="D58" s="352"/>
      <c r="E58" s="352"/>
      <c r="F58" s="352"/>
      <c r="G58" s="352"/>
      <c r="H58" s="352"/>
      <c r="I58" s="352"/>
      <c r="J58" s="352"/>
      <c r="K58" s="352"/>
      <c r="L58" s="352"/>
      <c r="M58" s="71"/>
      <c r="N58" s="71"/>
      <c r="O58" s="71"/>
      <c r="P58" s="246"/>
      <c r="Q58" s="315"/>
      <c r="R58" s="315"/>
      <c r="S58" s="315"/>
      <c r="T58" s="315"/>
      <c r="U58" s="212"/>
      <c r="V58" s="169" t="s">
        <v>14</v>
      </c>
      <c r="W58" s="313">
        <f>WORKSHEET!W118</f>
        <v>0</v>
      </c>
      <c r="X58" s="313"/>
      <c r="Y58" s="313"/>
      <c r="Z58" s="313"/>
      <c r="AA58" s="212"/>
      <c r="AB58" s="224" t="s">
        <v>14</v>
      </c>
      <c r="AC58" s="316">
        <f>WORKSHEET!AC118</f>
        <v>0</v>
      </c>
      <c r="AD58" s="316"/>
      <c r="AE58" s="316"/>
      <c r="AF58" s="316"/>
      <c r="AG58" s="212"/>
      <c r="AH58" s="241" t="s">
        <v>14</v>
      </c>
      <c r="AI58" s="313">
        <f>WORKSHEET!AI118</f>
        <v>0</v>
      </c>
      <c r="AJ58" s="313"/>
      <c r="AK58" s="313"/>
      <c r="AL58" s="313"/>
      <c r="AM58" s="44"/>
      <c r="AN58" s="44"/>
      <c r="AO58" s="44"/>
      <c r="AP58" s="44"/>
      <c r="AQ58" s="44"/>
      <c r="AR58" s="44"/>
      <c r="AS58" s="44"/>
    </row>
    <row r="59" spans="1:786" x14ac:dyDescent="0.75">
      <c r="A59" s="421" t="s">
        <v>51</v>
      </c>
      <c r="B59" s="421"/>
      <c r="C59" s="430" t="s">
        <v>172</v>
      </c>
      <c r="D59" s="430"/>
      <c r="E59" s="430"/>
      <c r="F59" s="430"/>
      <c r="G59" s="430"/>
      <c r="H59" s="430"/>
      <c r="I59" s="430"/>
      <c r="J59" s="430"/>
      <c r="K59" s="183"/>
      <c r="L59" s="183"/>
      <c r="M59" s="183"/>
      <c r="N59" s="183"/>
      <c r="O59" s="183"/>
      <c r="P59" s="246"/>
      <c r="Q59" s="315"/>
      <c r="R59" s="315"/>
      <c r="S59" s="315"/>
      <c r="T59" s="315"/>
      <c r="U59" s="212"/>
      <c r="V59" s="169" t="s">
        <v>14</v>
      </c>
      <c r="W59" s="335">
        <f>WORKSHEET!W134</f>
        <v>0</v>
      </c>
      <c r="X59" s="335"/>
      <c r="Y59" s="335"/>
      <c r="Z59" s="335"/>
      <c r="AA59" s="212"/>
      <c r="AB59" s="224" t="s">
        <v>14</v>
      </c>
      <c r="AC59" s="338">
        <f>WORKSHEET!AC134</f>
        <v>0</v>
      </c>
      <c r="AD59" s="338"/>
      <c r="AE59" s="338"/>
      <c r="AF59" s="338"/>
      <c r="AG59" s="212"/>
      <c r="AH59" s="241" t="s">
        <v>14</v>
      </c>
      <c r="AI59" s="335">
        <f>WORKSHEET!AI134</f>
        <v>0</v>
      </c>
      <c r="AJ59" s="335"/>
      <c r="AK59" s="335"/>
      <c r="AL59" s="335"/>
      <c r="AM59" s="44"/>
      <c r="AN59" s="44"/>
      <c r="AO59" s="44"/>
      <c r="AP59" s="44"/>
      <c r="AQ59" s="44"/>
      <c r="AR59" s="44"/>
      <c r="AS59" s="44"/>
    </row>
    <row r="60" spans="1:786" x14ac:dyDescent="0.75">
      <c r="A60" s="421" t="s">
        <v>56</v>
      </c>
      <c r="B60" s="421"/>
      <c r="C60" s="430" t="s">
        <v>262</v>
      </c>
      <c r="D60" s="430"/>
      <c r="E60" s="430"/>
      <c r="F60" s="430"/>
      <c r="G60" s="430"/>
      <c r="H60" s="430"/>
      <c r="I60" s="430"/>
      <c r="J60" s="430"/>
      <c r="K60" s="183"/>
      <c r="L60" s="183"/>
      <c r="M60" s="183"/>
      <c r="N60" s="183"/>
      <c r="O60" s="183"/>
      <c r="P60" s="246"/>
      <c r="Q60" s="315"/>
      <c r="R60" s="315"/>
      <c r="S60" s="315"/>
      <c r="T60" s="315"/>
      <c r="U60" s="212"/>
      <c r="V60" s="169" t="s">
        <v>14</v>
      </c>
      <c r="W60" s="335">
        <f>WORKSHEET!W142</f>
        <v>0</v>
      </c>
      <c r="X60" s="335"/>
      <c r="Y60" s="335"/>
      <c r="Z60" s="335"/>
      <c r="AA60" s="212"/>
      <c r="AB60" s="224" t="s">
        <v>14</v>
      </c>
      <c r="AC60" s="338">
        <f>WORKSHEET!AC142</f>
        <v>0</v>
      </c>
      <c r="AD60" s="338"/>
      <c r="AE60" s="338"/>
      <c r="AF60" s="338"/>
      <c r="AG60" s="212"/>
      <c r="AH60" s="241" t="s">
        <v>14</v>
      </c>
      <c r="AI60" s="335">
        <f>WORKSHEET!AI142</f>
        <v>0</v>
      </c>
      <c r="AJ60" s="335"/>
      <c r="AK60" s="335"/>
      <c r="AL60" s="335"/>
      <c r="AM60" s="44"/>
      <c r="AN60" s="44"/>
      <c r="AO60" s="44"/>
      <c r="AP60" s="44"/>
      <c r="AQ60" s="44"/>
      <c r="AR60" s="44"/>
      <c r="AS60" s="44"/>
    </row>
    <row r="61" spans="1:786" x14ac:dyDescent="0.75">
      <c r="A61" s="421" t="s">
        <v>57</v>
      </c>
      <c r="B61" s="421"/>
      <c r="C61" s="429" t="s">
        <v>22</v>
      </c>
      <c r="D61" s="429"/>
      <c r="E61" s="429"/>
      <c r="F61" s="429"/>
      <c r="G61" s="429"/>
      <c r="H61" s="429"/>
      <c r="I61" s="429"/>
      <c r="J61" s="182"/>
      <c r="K61" s="182"/>
      <c r="L61" s="182"/>
      <c r="M61" s="182"/>
      <c r="N61" s="182"/>
      <c r="O61" s="182"/>
      <c r="P61" s="246"/>
      <c r="Q61" s="315"/>
      <c r="R61" s="315"/>
      <c r="S61" s="315"/>
      <c r="T61" s="315"/>
      <c r="U61" s="212"/>
      <c r="V61" s="169" t="s">
        <v>14</v>
      </c>
      <c r="W61" s="335">
        <f>WORKSHEET!W151</f>
        <v>0</v>
      </c>
      <c r="X61" s="335"/>
      <c r="Y61" s="335"/>
      <c r="Z61" s="335"/>
      <c r="AA61" s="212"/>
      <c r="AB61" s="224" t="s">
        <v>14</v>
      </c>
      <c r="AC61" s="338">
        <f>WORKSHEET!AC151</f>
        <v>0</v>
      </c>
      <c r="AD61" s="338"/>
      <c r="AE61" s="338"/>
      <c r="AF61" s="338"/>
      <c r="AG61" s="212"/>
      <c r="AH61" s="241" t="s">
        <v>14</v>
      </c>
      <c r="AI61" s="335">
        <f>WORKSHEET!AI151</f>
        <v>0</v>
      </c>
      <c r="AJ61" s="335"/>
      <c r="AK61" s="335"/>
      <c r="AL61" s="335"/>
      <c r="AM61" s="44"/>
      <c r="AN61" s="44"/>
      <c r="AO61" s="44"/>
      <c r="AP61" s="44"/>
      <c r="AQ61" s="44"/>
      <c r="AR61" s="44"/>
      <c r="AS61" s="44"/>
    </row>
    <row r="62" spans="1:786" x14ac:dyDescent="0.75">
      <c r="A62" s="421" t="s">
        <v>66</v>
      </c>
      <c r="B62" s="421"/>
      <c r="C62" s="430" t="s">
        <v>119</v>
      </c>
      <c r="D62" s="430"/>
      <c r="E62" s="430"/>
      <c r="F62" s="430"/>
      <c r="G62" s="430"/>
      <c r="H62" s="183"/>
      <c r="I62" s="183"/>
      <c r="J62" s="183"/>
      <c r="K62" s="183"/>
      <c r="L62" s="183"/>
      <c r="M62" s="183"/>
      <c r="N62" s="183"/>
      <c r="O62" s="183"/>
      <c r="P62" s="246"/>
      <c r="Q62" s="315"/>
      <c r="R62" s="315"/>
      <c r="S62" s="315"/>
      <c r="T62" s="315"/>
      <c r="U62" s="212"/>
      <c r="V62" s="169" t="s">
        <v>14</v>
      </c>
      <c r="W62" s="335">
        <f>WORKSHEET!W160</f>
        <v>0</v>
      </c>
      <c r="X62" s="335"/>
      <c r="Y62" s="335"/>
      <c r="Z62" s="335"/>
      <c r="AA62" s="212"/>
      <c r="AB62" s="224" t="s">
        <v>14</v>
      </c>
      <c r="AC62" s="338">
        <f>WORKSHEET!AC160</f>
        <v>0</v>
      </c>
      <c r="AD62" s="338"/>
      <c r="AE62" s="338"/>
      <c r="AF62" s="338"/>
      <c r="AG62" s="212"/>
      <c r="AH62" s="241" t="s">
        <v>14</v>
      </c>
      <c r="AI62" s="335">
        <f>WORKSHEET!AI160</f>
        <v>0</v>
      </c>
      <c r="AJ62" s="335"/>
      <c r="AK62" s="335"/>
      <c r="AL62" s="335"/>
      <c r="AM62" s="44"/>
      <c r="AN62" s="44"/>
      <c r="AO62" s="44"/>
      <c r="AP62" s="44"/>
      <c r="AQ62" s="44"/>
      <c r="AR62" s="44"/>
      <c r="AS62" s="44"/>
    </row>
    <row r="63" spans="1:786" x14ac:dyDescent="0.75">
      <c r="A63" s="421" t="s">
        <v>70</v>
      </c>
      <c r="B63" s="421"/>
      <c r="C63" s="429" t="s">
        <v>173</v>
      </c>
      <c r="D63" s="429"/>
      <c r="E63" s="429"/>
      <c r="F63" s="429"/>
      <c r="G63" s="429"/>
      <c r="H63" s="182"/>
      <c r="I63" s="182"/>
      <c r="J63" s="182"/>
      <c r="K63" s="182"/>
      <c r="L63" s="182"/>
      <c r="M63" s="182"/>
      <c r="N63" s="182"/>
      <c r="O63" s="182"/>
      <c r="P63" s="246"/>
      <c r="Q63" s="315"/>
      <c r="R63" s="315"/>
      <c r="S63" s="315"/>
      <c r="T63" s="315"/>
      <c r="U63" s="212"/>
      <c r="V63" s="169" t="s">
        <v>14</v>
      </c>
      <c r="W63" s="335">
        <f>WORKSHEET!W184</f>
        <v>0</v>
      </c>
      <c r="X63" s="335"/>
      <c r="Y63" s="335"/>
      <c r="Z63" s="335"/>
      <c r="AA63" s="212"/>
      <c r="AB63" s="224" t="s">
        <v>14</v>
      </c>
      <c r="AC63" s="338">
        <f>WORKSHEET!AC184</f>
        <v>0</v>
      </c>
      <c r="AD63" s="338"/>
      <c r="AE63" s="338"/>
      <c r="AF63" s="338"/>
      <c r="AG63" s="212"/>
      <c r="AH63" s="241" t="s">
        <v>14</v>
      </c>
      <c r="AI63" s="335">
        <f>WORKSHEET!AI184</f>
        <v>0</v>
      </c>
      <c r="AJ63" s="335"/>
      <c r="AK63" s="335"/>
      <c r="AL63" s="335"/>
      <c r="AM63" s="44"/>
      <c r="AN63" s="44"/>
      <c r="AO63" s="44"/>
      <c r="AP63" s="44"/>
      <c r="AQ63" s="44"/>
      <c r="AR63" s="44"/>
      <c r="AS63" s="44"/>
    </row>
    <row r="64" spans="1:786" x14ac:dyDescent="0.75">
      <c r="A64" s="421" t="s">
        <v>75</v>
      </c>
      <c r="B64" s="421"/>
      <c r="C64" s="430" t="s">
        <v>118</v>
      </c>
      <c r="D64" s="430"/>
      <c r="E64" s="430"/>
      <c r="F64" s="430"/>
      <c r="G64" s="430"/>
      <c r="H64" s="430"/>
      <c r="I64" s="430"/>
      <c r="J64" s="183"/>
      <c r="K64" s="183"/>
      <c r="L64" s="183"/>
      <c r="M64" s="183"/>
      <c r="N64" s="183"/>
      <c r="O64" s="183"/>
      <c r="P64" s="246"/>
      <c r="Q64" s="315"/>
      <c r="R64" s="315"/>
      <c r="S64" s="315"/>
      <c r="T64" s="315"/>
      <c r="U64" s="212"/>
      <c r="V64" s="169" t="s">
        <v>14</v>
      </c>
      <c r="W64" s="313">
        <f>WORKSHEET!W195</f>
        <v>0</v>
      </c>
      <c r="X64" s="313"/>
      <c r="Y64" s="313"/>
      <c r="Z64" s="313"/>
      <c r="AA64" s="212"/>
      <c r="AB64" s="224" t="s">
        <v>14</v>
      </c>
      <c r="AC64" s="316">
        <f>WORKSHEET!AC195</f>
        <v>0</v>
      </c>
      <c r="AD64" s="316"/>
      <c r="AE64" s="316"/>
      <c r="AF64" s="316"/>
      <c r="AG64" s="212"/>
      <c r="AH64" s="241" t="s">
        <v>14</v>
      </c>
      <c r="AI64" s="313">
        <f>WORKSHEET!AI195</f>
        <v>0</v>
      </c>
      <c r="AJ64" s="313"/>
      <c r="AK64" s="313"/>
      <c r="AL64" s="313"/>
    </row>
    <row r="65" spans="1:45" s="72" customFormat="1" x14ac:dyDescent="0.75">
      <c r="A65" s="421" t="s">
        <v>77</v>
      </c>
      <c r="B65" s="421"/>
      <c r="C65" s="430" t="s">
        <v>256</v>
      </c>
      <c r="D65" s="430"/>
      <c r="E65" s="430"/>
      <c r="F65" s="430"/>
      <c r="G65" s="430"/>
      <c r="H65" s="430"/>
      <c r="I65" s="430"/>
      <c r="J65" s="183"/>
      <c r="K65" s="183"/>
      <c r="L65" s="183"/>
      <c r="M65" s="183"/>
      <c r="N65" s="183"/>
      <c r="O65" s="183"/>
      <c r="P65" s="246"/>
      <c r="Q65" s="315"/>
      <c r="R65" s="315"/>
      <c r="S65" s="315"/>
      <c r="T65" s="315"/>
      <c r="U65" s="212"/>
      <c r="V65" s="169" t="s">
        <v>14</v>
      </c>
      <c r="W65" s="335">
        <f>WORKSHEET!W200</f>
        <v>0</v>
      </c>
      <c r="X65" s="335"/>
      <c r="Y65" s="335"/>
      <c r="Z65" s="335"/>
      <c r="AA65" s="212"/>
      <c r="AB65" s="224" t="s">
        <v>14</v>
      </c>
      <c r="AC65" s="338">
        <f>WORKSHEET!AC200</f>
        <v>0</v>
      </c>
      <c r="AD65" s="338"/>
      <c r="AE65" s="338"/>
      <c r="AF65" s="338"/>
      <c r="AG65" s="212"/>
      <c r="AH65" s="241" t="s">
        <v>14</v>
      </c>
      <c r="AI65" s="335">
        <f>WORKSHEET!AI200</f>
        <v>0</v>
      </c>
      <c r="AJ65" s="335"/>
      <c r="AK65" s="335"/>
      <c r="AL65" s="335"/>
      <c r="AM65" s="71"/>
      <c r="AN65" s="71"/>
      <c r="AO65" s="71"/>
      <c r="AP65" s="71"/>
      <c r="AQ65" s="71"/>
      <c r="AR65" s="71"/>
      <c r="AS65" s="71"/>
    </row>
    <row r="66" spans="1:45" s="72" customFormat="1" x14ac:dyDescent="0.75">
      <c r="A66" s="421" t="s">
        <v>78</v>
      </c>
      <c r="B66" s="421"/>
      <c r="C66" s="430" t="s">
        <v>257</v>
      </c>
      <c r="D66" s="430"/>
      <c r="E66" s="430"/>
      <c r="F66" s="430"/>
      <c r="G66" s="430"/>
      <c r="H66" s="430"/>
      <c r="I66" s="430"/>
      <c r="J66" s="183"/>
      <c r="K66" s="183"/>
      <c r="L66" s="183"/>
      <c r="M66" s="183"/>
      <c r="N66" s="183"/>
      <c r="O66" s="183"/>
      <c r="P66" s="246"/>
      <c r="Q66" s="315"/>
      <c r="R66" s="315"/>
      <c r="S66" s="315"/>
      <c r="T66" s="315"/>
      <c r="U66" s="212"/>
      <c r="V66" s="169" t="s">
        <v>14</v>
      </c>
      <c r="W66" s="335">
        <f>WORKSHEET!W214</f>
        <v>0</v>
      </c>
      <c r="X66" s="335"/>
      <c r="Y66" s="335"/>
      <c r="Z66" s="335"/>
      <c r="AA66" s="212"/>
      <c r="AB66" s="224" t="s">
        <v>14</v>
      </c>
      <c r="AC66" s="338">
        <f>WORKSHEET!AC214</f>
        <v>0</v>
      </c>
      <c r="AD66" s="338"/>
      <c r="AE66" s="338"/>
      <c r="AF66" s="338"/>
      <c r="AG66" s="212"/>
      <c r="AH66" s="241" t="s">
        <v>14</v>
      </c>
      <c r="AI66" s="335">
        <f>WORKSHEET!AI214</f>
        <v>0</v>
      </c>
      <c r="AJ66" s="335"/>
      <c r="AK66" s="335"/>
      <c r="AL66" s="335"/>
      <c r="AM66" s="71"/>
      <c r="AN66" s="71"/>
      <c r="AO66" s="71"/>
      <c r="AP66" s="71"/>
      <c r="AQ66" s="71"/>
      <c r="AR66" s="71"/>
      <c r="AS66" s="71"/>
    </row>
    <row r="67" spans="1:45" s="72" customFormat="1" x14ac:dyDescent="0.75">
      <c r="A67" s="421" t="s">
        <v>84</v>
      </c>
      <c r="B67" s="421"/>
      <c r="C67" s="430" t="s">
        <v>23</v>
      </c>
      <c r="D67" s="430"/>
      <c r="E67" s="430"/>
      <c r="F67" s="430"/>
      <c r="G67" s="430"/>
      <c r="H67" s="430"/>
      <c r="I67" s="430"/>
      <c r="J67" s="183"/>
      <c r="K67" s="183"/>
      <c r="L67" s="183"/>
      <c r="M67" s="183"/>
      <c r="N67" s="183"/>
      <c r="O67" s="183"/>
      <c r="P67" s="246"/>
      <c r="Q67" s="315"/>
      <c r="R67" s="315"/>
      <c r="S67" s="315"/>
      <c r="T67" s="315"/>
      <c r="U67" s="212"/>
      <c r="V67" s="169" t="s">
        <v>14</v>
      </c>
      <c r="W67" s="335">
        <f>WORKSHEET!W224</f>
        <v>0</v>
      </c>
      <c r="X67" s="335"/>
      <c r="Y67" s="335"/>
      <c r="Z67" s="335"/>
      <c r="AA67" s="212"/>
      <c r="AB67" s="224" t="s">
        <v>14</v>
      </c>
      <c r="AC67" s="338">
        <f>WORKSHEET!AC224</f>
        <v>0</v>
      </c>
      <c r="AD67" s="338"/>
      <c r="AE67" s="338"/>
      <c r="AF67" s="338"/>
      <c r="AG67" s="212"/>
      <c r="AH67" s="241" t="s">
        <v>14</v>
      </c>
      <c r="AI67" s="335">
        <f>WORKSHEET!AI224</f>
        <v>0</v>
      </c>
      <c r="AJ67" s="335"/>
      <c r="AK67" s="335"/>
      <c r="AL67" s="335"/>
      <c r="AM67" s="71"/>
      <c r="AN67" s="71"/>
      <c r="AO67" s="71"/>
      <c r="AP67" s="71"/>
      <c r="AQ67" s="71"/>
      <c r="AR67" s="71"/>
      <c r="AS67" s="71"/>
    </row>
    <row r="68" spans="1:45" ht="15.75" customHeight="1" x14ac:dyDescent="0.75">
      <c r="A68" s="421" t="s">
        <v>85</v>
      </c>
      <c r="B68" s="421"/>
      <c r="C68" s="430" t="s">
        <v>24</v>
      </c>
      <c r="D68" s="430"/>
      <c r="E68" s="430"/>
      <c r="F68" s="430"/>
      <c r="G68" s="430"/>
      <c r="H68" s="430"/>
      <c r="I68" s="430"/>
      <c r="J68" s="183"/>
      <c r="K68" s="183"/>
      <c r="L68" s="183"/>
      <c r="M68" s="183"/>
      <c r="N68" s="183"/>
      <c r="O68" s="183"/>
      <c r="P68" s="246"/>
      <c r="Q68" s="315"/>
      <c r="R68" s="315"/>
      <c r="S68" s="315"/>
      <c r="T68" s="315"/>
      <c r="U68" s="212"/>
      <c r="V68" s="169" t="s">
        <v>14</v>
      </c>
      <c r="W68" s="335">
        <f>WORKSHEET!W239</f>
        <v>0</v>
      </c>
      <c r="X68" s="335"/>
      <c r="Y68" s="335"/>
      <c r="Z68" s="335"/>
      <c r="AA68" s="212"/>
      <c r="AB68" s="224" t="s">
        <v>14</v>
      </c>
      <c r="AC68" s="338">
        <f>WORKSHEET!AC239</f>
        <v>0</v>
      </c>
      <c r="AD68" s="338"/>
      <c r="AE68" s="338"/>
      <c r="AF68" s="338"/>
      <c r="AG68" s="212"/>
      <c r="AH68" s="241" t="s">
        <v>14</v>
      </c>
      <c r="AI68" s="335">
        <f>WORKSHEET!AI239</f>
        <v>0</v>
      </c>
      <c r="AJ68" s="335"/>
      <c r="AK68" s="335"/>
      <c r="AL68" s="335"/>
      <c r="AM68" s="73"/>
    </row>
    <row r="69" spans="1:45" x14ac:dyDescent="0.75">
      <c r="A69" s="421" t="s">
        <v>88</v>
      </c>
      <c r="B69" s="421"/>
      <c r="C69" s="430" t="s">
        <v>114</v>
      </c>
      <c r="D69" s="430"/>
      <c r="E69" s="430"/>
      <c r="F69" s="430"/>
      <c r="G69" s="183"/>
      <c r="H69" s="183"/>
      <c r="I69" s="183"/>
      <c r="J69" s="183"/>
      <c r="K69" s="183"/>
      <c r="L69" s="183"/>
      <c r="M69" s="183"/>
      <c r="N69" s="183"/>
      <c r="O69" s="183"/>
      <c r="P69" s="246"/>
      <c r="Q69" s="315"/>
      <c r="R69" s="315"/>
      <c r="S69" s="315"/>
      <c r="T69" s="315"/>
      <c r="U69" s="212"/>
      <c r="V69" s="169" t="s">
        <v>14</v>
      </c>
      <c r="W69" s="335">
        <f>WORKSHEET!W246</f>
        <v>0</v>
      </c>
      <c r="X69" s="335"/>
      <c r="Y69" s="335"/>
      <c r="Z69" s="335"/>
      <c r="AA69" s="212"/>
      <c r="AB69" s="224" t="s">
        <v>14</v>
      </c>
      <c r="AC69" s="338">
        <f>WORKSHEET!AC246</f>
        <v>0</v>
      </c>
      <c r="AD69" s="338"/>
      <c r="AE69" s="338"/>
      <c r="AF69" s="338"/>
      <c r="AG69" s="212"/>
      <c r="AH69" s="241" t="s">
        <v>14</v>
      </c>
      <c r="AI69" s="335">
        <f>WORKSHEET!AI246</f>
        <v>0</v>
      </c>
      <c r="AJ69" s="335"/>
      <c r="AK69" s="335"/>
      <c r="AL69" s="335"/>
      <c r="AM69" s="73"/>
    </row>
    <row r="70" spans="1:45" x14ac:dyDescent="0.75">
      <c r="A70" s="421" t="s">
        <v>103</v>
      </c>
      <c r="B70" s="421"/>
      <c r="C70" s="430" t="s">
        <v>111</v>
      </c>
      <c r="D70" s="430"/>
      <c r="E70" s="430"/>
      <c r="F70" s="430"/>
      <c r="G70" s="183"/>
      <c r="H70" s="183"/>
      <c r="I70" s="183"/>
      <c r="J70" s="183"/>
      <c r="K70" s="183"/>
      <c r="L70" s="183"/>
      <c r="M70" s="183"/>
      <c r="N70" s="183"/>
      <c r="O70" s="183"/>
      <c r="P70" s="246"/>
      <c r="Q70" s="315"/>
      <c r="R70" s="315"/>
      <c r="S70" s="315"/>
      <c r="T70" s="315"/>
      <c r="U70" s="212"/>
      <c r="V70" s="169" t="s">
        <v>14</v>
      </c>
      <c r="W70" s="335">
        <f>WORKSHEET!W257</f>
        <v>0</v>
      </c>
      <c r="X70" s="335"/>
      <c r="Y70" s="335"/>
      <c r="Z70" s="335"/>
      <c r="AA70" s="212"/>
      <c r="AB70" s="224" t="s">
        <v>14</v>
      </c>
      <c r="AC70" s="338">
        <f>WORKSHEET!AC257</f>
        <v>0</v>
      </c>
      <c r="AD70" s="338"/>
      <c r="AE70" s="338"/>
      <c r="AF70" s="338"/>
      <c r="AG70" s="212"/>
      <c r="AH70" s="241" t="s">
        <v>14</v>
      </c>
      <c r="AI70" s="335">
        <f>WORKSHEET!AI257</f>
        <v>0</v>
      </c>
      <c r="AJ70" s="335"/>
      <c r="AK70" s="335"/>
      <c r="AL70" s="335"/>
    </row>
    <row r="71" spans="1:45" s="72" customFormat="1" x14ac:dyDescent="0.75">
      <c r="A71" s="421" t="s">
        <v>104</v>
      </c>
      <c r="B71" s="421"/>
      <c r="C71" s="430" t="s">
        <v>285</v>
      </c>
      <c r="D71" s="430"/>
      <c r="E71" s="430"/>
      <c r="F71" s="430"/>
      <c r="G71" s="430"/>
      <c r="H71" s="183"/>
      <c r="I71" s="183"/>
      <c r="J71" s="183"/>
      <c r="K71" s="183"/>
      <c r="L71" s="183"/>
      <c r="M71" s="183"/>
      <c r="N71" s="183"/>
      <c r="O71" s="183"/>
      <c r="P71" s="246"/>
      <c r="Q71" s="315"/>
      <c r="R71" s="315"/>
      <c r="S71" s="315"/>
      <c r="T71" s="315"/>
      <c r="U71" s="212"/>
      <c r="V71" s="169" t="s">
        <v>14</v>
      </c>
      <c r="W71" s="335">
        <f>WORKSHEET!W264</f>
        <v>0</v>
      </c>
      <c r="X71" s="335"/>
      <c r="Y71" s="335"/>
      <c r="Z71" s="335"/>
      <c r="AA71" s="212"/>
      <c r="AB71" s="224" t="s">
        <v>14</v>
      </c>
      <c r="AC71" s="338">
        <f>WORKSHEET!AC264</f>
        <v>0</v>
      </c>
      <c r="AD71" s="338"/>
      <c r="AE71" s="338"/>
      <c r="AF71" s="338"/>
      <c r="AG71" s="212"/>
      <c r="AH71" s="241" t="s">
        <v>14</v>
      </c>
      <c r="AI71" s="335">
        <f>WORKSHEET!AI264</f>
        <v>0</v>
      </c>
      <c r="AJ71" s="335"/>
      <c r="AK71" s="335"/>
      <c r="AL71" s="335"/>
      <c r="AM71" s="71"/>
      <c r="AN71" s="71"/>
      <c r="AO71" s="71"/>
      <c r="AP71" s="71"/>
      <c r="AQ71" s="71"/>
      <c r="AR71" s="71"/>
      <c r="AS71" s="71"/>
    </row>
    <row r="72" spans="1:45" x14ac:dyDescent="0.75">
      <c r="A72" s="421" t="s">
        <v>105</v>
      </c>
      <c r="B72" s="421"/>
      <c r="C72" s="430" t="s">
        <v>174</v>
      </c>
      <c r="D72" s="430"/>
      <c r="E72" s="430"/>
      <c r="F72" s="430"/>
      <c r="G72" s="430"/>
      <c r="H72" s="430"/>
      <c r="I72" s="430"/>
      <c r="J72" s="430"/>
      <c r="K72" s="183"/>
      <c r="L72" s="183"/>
      <c r="M72" s="183"/>
      <c r="N72" s="183"/>
      <c r="O72" s="183"/>
      <c r="P72" s="246"/>
      <c r="Q72" s="315"/>
      <c r="R72" s="315"/>
      <c r="S72" s="315"/>
      <c r="T72" s="315"/>
      <c r="U72" s="212"/>
      <c r="V72" s="169" t="s">
        <v>14</v>
      </c>
      <c r="W72" s="335">
        <f>WORKSHEET!W273</f>
        <v>0</v>
      </c>
      <c r="X72" s="335"/>
      <c r="Y72" s="335"/>
      <c r="Z72" s="335"/>
      <c r="AA72" s="212"/>
      <c r="AB72" s="224" t="s">
        <v>14</v>
      </c>
      <c r="AC72" s="338">
        <f>WORKSHEET!AC273</f>
        <v>0</v>
      </c>
      <c r="AD72" s="338"/>
      <c r="AE72" s="338"/>
      <c r="AF72" s="338"/>
      <c r="AG72" s="212"/>
      <c r="AH72" s="241" t="s">
        <v>14</v>
      </c>
      <c r="AI72" s="335">
        <f>WORKSHEET!AI273</f>
        <v>0</v>
      </c>
      <c r="AJ72" s="335"/>
      <c r="AK72" s="335"/>
      <c r="AL72" s="335"/>
      <c r="AM72" s="44"/>
      <c r="AN72" s="44"/>
      <c r="AO72" s="44"/>
      <c r="AP72" s="44"/>
      <c r="AQ72" s="44"/>
      <c r="AR72" s="44"/>
      <c r="AS72" s="44"/>
    </row>
    <row r="73" spans="1:45" x14ac:dyDescent="0.75">
      <c r="A73" s="421" t="s">
        <v>106</v>
      </c>
      <c r="B73" s="421"/>
      <c r="C73" s="430" t="s">
        <v>186</v>
      </c>
      <c r="D73" s="430"/>
      <c r="E73" s="430"/>
      <c r="F73" s="430"/>
      <c r="G73" s="430"/>
      <c r="H73" s="430"/>
      <c r="I73" s="430"/>
      <c r="J73" s="430"/>
      <c r="K73" s="430"/>
      <c r="L73" s="430"/>
      <c r="M73" s="430"/>
      <c r="N73" s="430"/>
      <c r="O73" s="430"/>
      <c r="P73" s="246"/>
      <c r="Q73" s="315"/>
      <c r="R73" s="315"/>
      <c r="S73" s="315"/>
      <c r="T73" s="315"/>
      <c r="U73" s="212"/>
      <c r="V73" s="169" t="s">
        <v>14</v>
      </c>
      <c r="W73" s="335">
        <f>WORKSHEET!W279</f>
        <v>0</v>
      </c>
      <c r="X73" s="335"/>
      <c r="Y73" s="335"/>
      <c r="Z73" s="335"/>
      <c r="AA73" s="212"/>
      <c r="AB73" s="224" t="s">
        <v>14</v>
      </c>
      <c r="AC73" s="338">
        <f>WORKSHEET!AC279</f>
        <v>0</v>
      </c>
      <c r="AD73" s="338"/>
      <c r="AE73" s="338"/>
      <c r="AF73" s="338"/>
      <c r="AG73" s="212"/>
      <c r="AH73" s="241" t="s">
        <v>14</v>
      </c>
      <c r="AI73" s="335">
        <f>WORKSHEET!AI279</f>
        <v>0</v>
      </c>
      <c r="AJ73" s="335"/>
      <c r="AK73" s="335"/>
      <c r="AL73" s="335"/>
      <c r="AM73" s="44"/>
      <c r="AN73" s="44"/>
      <c r="AO73" s="44"/>
      <c r="AP73" s="44"/>
      <c r="AQ73" s="44"/>
      <c r="AR73" s="44"/>
      <c r="AS73" s="44"/>
    </row>
    <row r="74" spans="1:45" s="72" customFormat="1" x14ac:dyDescent="0.75">
      <c r="A74" s="421" t="s">
        <v>107</v>
      </c>
      <c r="B74" s="421"/>
      <c r="C74" s="430" t="s">
        <v>25</v>
      </c>
      <c r="D74" s="430"/>
      <c r="E74" s="430"/>
      <c r="F74" s="430"/>
      <c r="G74" s="430"/>
      <c r="H74" s="183"/>
      <c r="I74" s="183"/>
      <c r="J74" s="183"/>
      <c r="K74" s="183"/>
      <c r="L74" s="183"/>
      <c r="M74" s="183"/>
      <c r="N74" s="183"/>
      <c r="O74" s="183"/>
      <c r="P74" s="246"/>
      <c r="Q74" s="315"/>
      <c r="R74" s="315"/>
      <c r="S74" s="315"/>
      <c r="T74" s="315"/>
      <c r="U74" s="212"/>
      <c r="V74" s="169" t="s">
        <v>14</v>
      </c>
      <c r="W74" s="335">
        <f>WORKSHEET!W296</f>
        <v>0</v>
      </c>
      <c r="X74" s="335"/>
      <c r="Y74" s="335"/>
      <c r="Z74" s="335"/>
      <c r="AA74" s="212"/>
      <c r="AB74" s="224" t="s">
        <v>14</v>
      </c>
      <c r="AC74" s="338">
        <f>WORKSHEET!AC296</f>
        <v>0</v>
      </c>
      <c r="AD74" s="338"/>
      <c r="AE74" s="338"/>
      <c r="AF74" s="338"/>
      <c r="AG74" s="212"/>
      <c r="AH74" s="241" t="s">
        <v>14</v>
      </c>
      <c r="AI74" s="335">
        <f>WORKSHEET!AI296</f>
        <v>0</v>
      </c>
      <c r="AJ74" s="335"/>
      <c r="AK74" s="335"/>
      <c r="AL74" s="335"/>
      <c r="AM74" s="71"/>
      <c r="AN74" s="71"/>
      <c r="AO74" s="71"/>
      <c r="AP74" s="71"/>
      <c r="AQ74" s="71"/>
      <c r="AR74" s="71"/>
      <c r="AS74" s="71"/>
    </row>
    <row r="75" spans="1:45" x14ac:dyDescent="0.75">
      <c r="A75" s="421" t="s">
        <v>108</v>
      </c>
      <c r="B75" s="421"/>
      <c r="C75" s="430" t="s">
        <v>26</v>
      </c>
      <c r="D75" s="430"/>
      <c r="E75" s="430"/>
      <c r="F75" s="430"/>
      <c r="G75" s="183"/>
      <c r="H75" s="183"/>
      <c r="I75" s="183"/>
      <c r="J75" s="183"/>
      <c r="K75" s="183"/>
      <c r="L75" s="183"/>
      <c r="M75" s="183"/>
      <c r="N75" s="183"/>
      <c r="O75" s="183"/>
      <c r="P75" s="246"/>
      <c r="Q75" s="315"/>
      <c r="R75" s="315"/>
      <c r="S75" s="315"/>
      <c r="T75" s="315"/>
      <c r="U75" s="212"/>
      <c r="V75" s="169" t="s">
        <v>14</v>
      </c>
      <c r="W75" s="335">
        <f>WORKSHEET!W304</f>
        <v>0</v>
      </c>
      <c r="X75" s="335"/>
      <c r="Y75" s="335"/>
      <c r="Z75" s="335"/>
      <c r="AA75" s="212"/>
      <c r="AB75" s="224" t="s">
        <v>14</v>
      </c>
      <c r="AC75" s="338">
        <f>WORKSHEET!AC304</f>
        <v>0</v>
      </c>
      <c r="AD75" s="338"/>
      <c r="AE75" s="338"/>
      <c r="AF75" s="338"/>
      <c r="AG75" s="212"/>
      <c r="AH75" s="241" t="s">
        <v>14</v>
      </c>
      <c r="AI75" s="335">
        <f>WORKSHEET!AI304</f>
        <v>0</v>
      </c>
      <c r="AJ75" s="335"/>
      <c r="AK75" s="335"/>
      <c r="AL75" s="335"/>
      <c r="AM75" s="44"/>
      <c r="AN75" s="44"/>
      <c r="AO75" s="44"/>
      <c r="AP75" s="44"/>
      <c r="AQ75" s="44"/>
      <c r="AR75" s="44"/>
      <c r="AS75" s="44"/>
    </row>
    <row r="76" spans="1:45" x14ac:dyDescent="0.75">
      <c r="A76" s="421" t="s">
        <v>109</v>
      </c>
      <c r="B76" s="421"/>
      <c r="C76" s="430" t="s">
        <v>27</v>
      </c>
      <c r="D76" s="430"/>
      <c r="E76" s="430"/>
      <c r="F76" s="430"/>
      <c r="G76" s="430"/>
      <c r="H76" s="430"/>
      <c r="I76" s="430"/>
      <c r="J76" s="430"/>
      <c r="K76" s="183"/>
      <c r="L76" s="183"/>
      <c r="M76" s="183"/>
      <c r="N76" s="183"/>
      <c r="O76" s="183"/>
      <c r="P76" s="246"/>
      <c r="Q76" s="315"/>
      <c r="R76" s="315"/>
      <c r="S76" s="315"/>
      <c r="T76" s="315"/>
      <c r="U76" s="212"/>
      <c r="V76" s="169" t="s">
        <v>14</v>
      </c>
      <c r="W76" s="335">
        <f>WORKSHEET!W310</f>
        <v>0</v>
      </c>
      <c r="X76" s="335"/>
      <c r="Y76" s="335"/>
      <c r="Z76" s="335"/>
      <c r="AA76" s="212"/>
      <c r="AB76" s="224" t="s">
        <v>14</v>
      </c>
      <c r="AC76" s="338">
        <f>WORKSHEET!AC310</f>
        <v>0</v>
      </c>
      <c r="AD76" s="338"/>
      <c r="AE76" s="338"/>
      <c r="AF76" s="338"/>
      <c r="AG76" s="212"/>
      <c r="AH76" s="241" t="s">
        <v>14</v>
      </c>
      <c r="AI76" s="335">
        <f>WORKSHEET!AI310</f>
        <v>0</v>
      </c>
      <c r="AJ76" s="335"/>
      <c r="AK76" s="335"/>
      <c r="AL76" s="335"/>
      <c r="AM76" s="44"/>
      <c r="AN76" s="44"/>
      <c r="AO76" s="44"/>
      <c r="AP76" s="44"/>
      <c r="AQ76" s="44"/>
      <c r="AR76" s="44"/>
      <c r="AS76" s="44"/>
    </row>
    <row r="77" spans="1:45" x14ac:dyDescent="0.75">
      <c r="A77" s="421" t="s">
        <v>110</v>
      </c>
      <c r="B77" s="421"/>
      <c r="C77" s="430" t="s">
        <v>294</v>
      </c>
      <c r="D77" s="430"/>
      <c r="E77" s="430"/>
      <c r="F77" s="430"/>
      <c r="G77" s="430"/>
      <c r="H77" s="430"/>
      <c r="I77" s="183"/>
      <c r="J77" s="183"/>
      <c r="K77" s="183"/>
      <c r="L77" s="183"/>
      <c r="M77" s="183"/>
      <c r="N77" s="183"/>
      <c r="O77" s="183"/>
      <c r="P77" s="246"/>
      <c r="Q77" s="315"/>
      <c r="R77" s="315"/>
      <c r="S77" s="315"/>
      <c r="T77" s="315"/>
      <c r="U77" s="212"/>
      <c r="V77" s="169" t="s">
        <v>14</v>
      </c>
      <c r="W77" s="335">
        <f>WORKSHEET!W315</f>
        <v>0</v>
      </c>
      <c r="X77" s="335"/>
      <c r="Y77" s="335"/>
      <c r="Z77" s="335"/>
      <c r="AA77" s="212"/>
      <c r="AB77" s="224" t="s">
        <v>14</v>
      </c>
      <c r="AC77" s="338">
        <f>WORKSHEET!AC315</f>
        <v>0</v>
      </c>
      <c r="AD77" s="338"/>
      <c r="AE77" s="338"/>
      <c r="AF77" s="338"/>
      <c r="AG77" s="212"/>
      <c r="AH77" s="241" t="s">
        <v>14</v>
      </c>
      <c r="AI77" s="335">
        <f>WORKSHEET!AI315</f>
        <v>0</v>
      </c>
      <c r="AJ77" s="335"/>
      <c r="AK77" s="335"/>
      <c r="AL77" s="335"/>
      <c r="AM77" s="44"/>
      <c r="AN77" s="44"/>
      <c r="AO77" s="44"/>
      <c r="AP77" s="44"/>
      <c r="AQ77" s="44"/>
      <c r="AR77" s="44"/>
      <c r="AS77" s="44"/>
    </row>
    <row r="78" spans="1:45" x14ac:dyDescent="0.75">
      <c r="A78" s="421" t="s">
        <v>258</v>
      </c>
      <c r="B78" s="421"/>
      <c r="C78" s="430" t="s">
        <v>297</v>
      </c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183"/>
      <c r="P78" s="246"/>
      <c r="Q78" s="315"/>
      <c r="R78" s="315"/>
      <c r="S78" s="315"/>
      <c r="T78" s="315"/>
      <c r="U78" s="212"/>
      <c r="V78" s="169" t="s">
        <v>14</v>
      </c>
      <c r="W78" s="335">
        <f>WORKSHEET!W319</f>
        <v>0</v>
      </c>
      <c r="X78" s="335"/>
      <c r="Y78" s="335"/>
      <c r="Z78" s="335"/>
      <c r="AA78" s="212"/>
      <c r="AB78" s="224" t="s">
        <v>14</v>
      </c>
      <c r="AC78" s="338">
        <f>WORKSHEET!AC319</f>
        <v>0</v>
      </c>
      <c r="AD78" s="338"/>
      <c r="AE78" s="338"/>
      <c r="AF78" s="338"/>
      <c r="AG78" s="212"/>
      <c r="AH78" s="241" t="s">
        <v>14</v>
      </c>
      <c r="AI78" s="335">
        <f>WORKSHEET!AI319</f>
        <v>0</v>
      </c>
      <c r="AJ78" s="335"/>
      <c r="AK78" s="335"/>
      <c r="AL78" s="335"/>
      <c r="AM78" s="44"/>
      <c r="AN78" s="44"/>
      <c r="AO78" s="44"/>
      <c r="AP78" s="44"/>
      <c r="AQ78" s="44"/>
      <c r="AR78" s="44"/>
      <c r="AS78" s="44"/>
    </row>
    <row r="79" spans="1:45" x14ac:dyDescent="0.75">
      <c r="A79" s="421" t="s">
        <v>259</v>
      </c>
      <c r="B79" s="421"/>
      <c r="C79" s="430" t="s">
        <v>298</v>
      </c>
      <c r="D79" s="430"/>
      <c r="E79" s="430"/>
      <c r="F79" s="430"/>
      <c r="G79" s="430"/>
      <c r="H79" s="183"/>
      <c r="I79" s="425"/>
      <c r="J79" s="425"/>
      <c r="K79" s="425"/>
      <c r="L79" s="425"/>
      <c r="M79" s="425"/>
      <c r="N79" s="425"/>
      <c r="O79" s="183"/>
      <c r="P79" s="246"/>
      <c r="Q79" s="315"/>
      <c r="R79" s="315"/>
      <c r="S79" s="315"/>
      <c r="T79" s="315"/>
      <c r="U79" s="212"/>
      <c r="V79" s="169" t="s">
        <v>14</v>
      </c>
      <c r="W79" s="335">
        <f>WORKSHEET!W348</f>
        <v>0</v>
      </c>
      <c r="X79" s="335"/>
      <c r="Y79" s="335"/>
      <c r="Z79" s="335"/>
      <c r="AA79" s="212"/>
      <c r="AB79" s="224" t="s">
        <v>14</v>
      </c>
      <c r="AC79" s="338">
        <f>WORKSHEET!AC348</f>
        <v>500</v>
      </c>
      <c r="AD79" s="338"/>
      <c r="AE79" s="338"/>
      <c r="AF79" s="338"/>
      <c r="AG79" s="212"/>
      <c r="AH79" s="241" t="s">
        <v>14</v>
      </c>
      <c r="AI79" s="335">
        <f>WORKSHEET!AI348</f>
        <v>0</v>
      </c>
      <c r="AJ79" s="335"/>
      <c r="AK79" s="335"/>
      <c r="AL79" s="335"/>
      <c r="AM79" s="44"/>
      <c r="AN79" s="44"/>
      <c r="AO79" s="44"/>
      <c r="AP79" s="44"/>
      <c r="AQ79" s="44"/>
      <c r="AR79" s="44"/>
      <c r="AS79" s="44"/>
    </row>
    <row r="80" spans="1:45" s="69" customFormat="1" x14ac:dyDescent="0.75">
      <c r="A80" s="469" t="s">
        <v>260</v>
      </c>
      <c r="B80" s="469"/>
      <c r="C80" s="220" t="s">
        <v>299</v>
      </c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63"/>
      <c r="Q80" s="465"/>
      <c r="R80" s="465"/>
      <c r="S80" s="465"/>
      <c r="T80" s="465"/>
      <c r="U80" s="221"/>
      <c r="V80" s="172" t="s">
        <v>14</v>
      </c>
      <c r="W80" s="443">
        <f>WORKSHEET!W350</f>
        <v>0</v>
      </c>
      <c r="X80" s="443"/>
      <c r="Y80" s="443"/>
      <c r="Z80" s="443"/>
      <c r="AA80" s="221"/>
      <c r="AB80" s="228" t="s">
        <v>14</v>
      </c>
      <c r="AC80" s="466">
        <f>WORKSHEET!AC350</f>
        <v>500</v>
      </c>
      <c r="AD80" s="466"/>
      <c r="AE80" s="466"/>
      <c r="AF80" s="466"/>
      <c r="AG80" s="222"/>
      <c r="AH80" s="171" t="s">
        <v>14</v>
      </c>
      <c r="AI80" s="467">
        <f>WORKSHEET!AI350</f>
        <v>0</v>
      </c>
      <c r="AJ80" s="467"/>
      <c r="AK80" s="467"/>
      <c r="AL80" s="467"/>
      <c r="AM80" s="68"/>
      <c r="AN80" s="68"/>
      <c r="AO80" s="68"/>
      <c r="AP80" s="68"/>
      <c r="AQ80" s="68"/>
      <c r="AR80" s="68"/>
      <c r="AS80" s="68"/>
    </row>
    <row r="81" spans="1:45" s="69" customFormat="1" x14ac:dyDescent="0.75">
      <c r="A81" s="469" t="s">
        <v>290</v>
      </c>
      <c r="B81" s="469"/>
      <c r="C81" s="460" t="s">
        <v>28</v>
      </c>
      <c r="D81" s="460"/>
      <c r="E81" s="460"/>
      <c r="F81" s="460"/>
      <c r="G81" s="460"/>
      <c r="H81" s="220"/>
      <c r="I81" s="460"/>
      <c r="J81" s="460"/>
      <c r="K81" s="460"/>
      <c r="L81" s="460"/>
      <c r="M81" s="460"/>
      <c r="N81" s="460"/>
      <c r="O81" s="220"/>
      <c r="P81" s="263"/>
      <c r="Q81" s="465"/>
      <c r="R81" s="465"/>
      <c r="S81" s="465"/>
      <c r="T81" s="465"/>
      <c r="U81" s="221"/>
      <c r="V81" s="172" t="s">
        <v>14</v>
      </c>
      <c r="W81" s="443">
        <f>WORKSHEET!W353</f>
        <v>0</v>
      </c>
      <c r="X81" s="443"/>
      <c r="Y81" s="443"/>
      <c r="Z81" s="443"/>
      <c r="AA81" s="221"/>
      <c r="AB81" s="228" t="s">
        <v>14</v>
      </c>
      <c r="AC81" s="466">
        <f>WORKSHEET!AC353</f>
        <v>0</v>
      </c>
      <c r="AD81" s="466"/>
      <c r="AE81" s="466"/>
      <c r="AF81" s="466"/>
      <c r="AG81" s="222"/>
      <c r="AH81" s="171" t="s">
        <v>14</v>
      </c>
      <c r="AI81" s="467">
        <f>WORKSHEET!AI105</f>
        <v>0</v>
      </c>
      <c r="AJ81" s="467"/>
      <c r="AK81" s="467"/>
      <c r="AL81" s="467"/>
      <c r="AM81" s="68"/>
      <c r="AN81" s="68"/>
      <c r="AO81" s="68"/>
      <c r="AP81" s="68"/>
      <c r="AQ81" s="68"/>
      <c r="AR81" s="68"/>
      <c r="AS81" s="68"/>
    </row>
    <row r="82" spans="1:45" ht="16.5" thickBot="1" x14ac:dyDescent="0.9">
      <c r="A82" s="421" t="s">
        <v>3</v>
      </c>
      <c r="B82" s="421"/>
      <c r="C82" s="183" t="s">
        <v>29</v>
      </c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246"/>
      <c r="Q82" s="315"/>
      <c r="R82" s="315"/>
      <c r="S82" s="315"/>
      <c r="T82" s="315"/>
      <c r="U82" s="212"/>
      <c r="V82" s="169" t="s">
        <v>14</v>
      </c>
      <c r="W82" s="468">
        <f>SUM(W81-W80)</f>
        <v>0</v>
      </c>
      <c r="X82" s="468"/>
      <c r="Y82" s="468"/>
      <c r="Z82" s="468"/>
      <c r="AA82" s="212"/>
      <c r="AB82" s="224" t="s">
        <v>14</v>
      </c>
      <c r="AC82" s="470">
        <f>SUM(AC81-AC80)</f>
        <v>-500</v>
      </c>
      <c r="AD82" s="470"/>
      <c r="AE82" s="470"/>
      <c r="AF82" s="470"/>
      <c r="AG82" s="223"/>
      <c r="AH82" s="242" t="s">
        <v>14</v>
      </c>
      <c r="AI82" s="471">
        <f>SUM(AI81-AI80)</f>
        <v>0</v>
      </c>
      <c r="AJ82" s="471"/>
      <c r="AK82" s="471"/>
      <c r="AL82" s="471"/>
      <c r="AM82" s="44"/>
      <c r="AN82" s="44"/>
      <c r="AO82" s="44"/>
      <c r="AP82" s="44"/>
      <c r="AQ82" s="44"/>
      <c r="AR82" s="44"/>
      <c r="AS82" s="44"/>
    </row>
    <row r="83" spans="1:45" ht="16.5" thickTop="1" x14ac:dyDescent="0.75">
      <c r="A83" s="91"/>
      <c r="B83" s="91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55"/>
      <c r="W83" s="55"/>
      <c r="X83" s="89"/>
      <c r="Y83" s="92"/>
      <c r="Z83" s="92"/>
      <c r="AA83" s="92"/>
      <c r="AB83" s="92"/>
      <c r="AC83" s="92"/>
      <c r="AD83" s="92"/>
      <c r="AE83" s="82"/>
      <c r="AF83" s="89"/>
      <c r="AG83" s="92"/>
      <c r="AH83" s="92"/>
      <c r="AI83" s="92"/>
      <c r="AJ83" s="92"/>
      <c r="AK83" s="92"/>
      <c r="AL83" s="92"/>
      <c r="AM83" s="44"/>
      <c r="AN83" s="44"/>
      <c r="AO83" s="44"/>
      <c r="AP83" s="44"/>
      <c r="AQ83" s="44"/>
      <c r="AR83" s="44"/>
      <c r="AS83" s="44"/>
    </row>
    <row r="84" spans="1:45" x14ac:dyDescent="0.75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44"/>
      <c r="AN84" s="44"/>
      <c r="AO84" s="44"/>
      <c r="AP84" s="44"/>
      <c r="AQ84" s="44"/>
      <c r="AR84" s="44"/>
      <c r="AS84" s="44"/>
    </row>
    <row r="85" spans="1:45" x14ac:dyDescent="0.75">
      <c r="A85" s="463" t="s">
        <v>30</v>
      </c>
      <c r="B85" s="464"/>
      <c r="C85" s="464"/>
      <c r="D85" s="464"/>
      <c r="E85" s="464"/>
      <c r="F85" s="464"/>
      <c r="G85" s="464"/>
      <c r="H85" s="464"/>
      <c r="I85" s="464"/>
      <c r="J85" s="464"/>
      <c r="K85" s="464"/>
      <c r="L85" s="464"/>
      <c r="M85" s="464"/>
      <c r="N85" s="464"/>
      <c r="O85" s="464"/>
      <c r="P85" s="464"/>
      <c r="Q85" s="464"/>
      <c r="R85" s="65"/>
      <c r="S85" s="65"/>
      <c r="T85" s="65"/>
      <c r="U85" s="65"/>
      <c r="V85" s="461" t="s">
        <v>263</v>
      </c>
      <c r="W85" s="461"/>
      <c r="X85" s="461"/>
      <c r="Y85" s="461"/>
      <c r="Z85" s="461"/>
      <c r="AA85" s="461"/>
      <c r="AB85" s="461"/>
      <c r="AC85" s="461"/>
      <c r="AD85" s="461"/>
      <c r="AE85" s="461"/>
      <c r="AF85" s="461"/>
      <c r="AG85" s="461"/>
      <c r="AH85" s="461"/>
      <c r="AI85" s="461"/>
      <c r="AJ85" s="461"/>
      <c r="AK85" s="461"/>
      <c r="AL85" s="461"/>
      <c r="AM85" s="44"/>
      <c r="AN85" s="44"/>
      <c r="AO85" s="44"/>
      <c r="AP85" s="44"/>
      <c r="AQ85" s="44"/>
      <c r="AR85" s="44"/>
      <c r="AS85" s="44"/>
    </row>
    <row r="86" spans="1:45" x14ac:dyDescent="0.75">
      <c r="A86" s="93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65"/>
      <c r="S86" s="65"/>
      <c r="T86" s="65"/>
      <c r="U86" s="65"/>
      <c r="V86" s="461"/>
      <c r="W86" s="461"/>
      <c r="X86" s="461"/>
      <c r="Y86" s="461"/>
      <c r="Z86" s="461"/>
      <c r="AA86" s="461"/>
      <c r="AB86" s="461"/>
      <c r="AC86" s="461"/>
      <c r="AD86" s="461"/>
      <c r="AE86" s="461"/>
      <c r="AF86" s="461"/>
      <c r="AG86" s="461"/>
      <c r="AH86" s="461"/>
      <c r="AI86" s="461"/>
      <c r="AJ86" s="461"/>
      <c r="AK86" s="461"/>
      <c r="AL86" s="461"/>
      <c r="AM86" s="44"/>
      <c r="AN86" s="44"/>
      <c r="AO86" s="44"/>
      <c r="AP86" s="44"/>
      <c r="AQ86" s="44"/>
      <c r="AR86" s="44"/>
      <c r="AS86" s="44"/>
    </row>
    <row r="87" spans="1:45" x14ac:dyDescent="0.75">
      <c r="A87" s="90"/>
      <c r="B87" s="90"/>
      <c r="C87" s="90"/>
      <c r="D87" s="55"/>
      <c r="E87" s="55"/>
      <c r="F87" s="55"/>
      <c r="G87" s="55"/>
      <c r="H87" s="55"/>
      <c r="I87" s="55"/>
      <c r="J87" s="55"/>
      <c r="K87" s="55"/>
      <c r="L87" s="90" t="s">
        <v>31</v>
      </c>
      <c r="M87" s="94"/>
      <c r="N87" s="447"/>
      <c r="O87" s="447"/>
      <c r="P87" s="447"/>
      <c r="Q87" s="447"/>
      <c r="R87" s="447"/>
      <c r="S87" s="65"/>
      <c r="T87" s="65"/>
      <c r="U87" s="65"/>
      <c r="V87" s="55"/>
      <c r="W87" s="84"/>
      <c r="X87" s="84"/>
      <c r="Y87" s="94"/>
      <c r="Z87" s="94"/>
      <c r="AA87" s="94"/>
      <c r="AB87" s="94"/>
      <c r="AC87" s="94"/>
      <c r="AD87" s="94"/>
      <c r="AE87" s="95"/>
      <c r="AF87" s="90" t="s">
        <v>31</v>
      </c>
      <c r="AG87" s="94"/>
      <c r="AH87" s="447"/>
      <c r="AI87" s="447"/>
      <c r="AJ87" s="447"/>
      <c r="AK87" s="447"/>
      <c r="AL87" s="447"/>
      <c r="AM87" s="44"/>
      <c r="AN87" s="44"/>
      <c r="AO87" s="44"/>
      <c r="AP87" s="44"/>
      <c r="AQ87" s="44"/>
      <c r="AR87" s="44"/>
      <c r="AS87" s="44"/>
    </row>
    <row r="88" spans="1:45" x14ac:dyDescent="0.75">
      <c r="A88" s="448"/>
      <c r="B88" s="448"/>
      <c r="C88" s="448"/>
      <c r="D88" s="448"/>
      <c r="E88" s="448"/>
      <c r="F88" s="448"/>
      <c r="G88" s="448"/>
      <c r="H88" s="448"/>
      <c r="I88" s="448"/>
      <c r="J88" s="448"/>
      <c r="K88" s="448"/>
      <c r="L88" s="448"/>
      <c r="M88" s="448"/>
      <c r="N88" s="448"/>
      <c r="O88" s="448"/>
      <c r="P88" s="448"/>
      <c r="Q88" s="448"/>
      <c r="R88" s="448"/>
      <c r="S88" s="65"/>
      <c r="T88" s="65"/>
      <c r="U88" s="65"/>
      <c r="V88" s="448"/>
      <c r="W88" s="448"/>
      <c r="X88" s="448"/>
      <c r="Y88" s="448"/>
      <c r="Z88" s="448"/>
      <c r="AA88" s="448"/>
      <c r="AB88" s="448"/>
      <c r="AC88" s="448"/>
      <c r="AD88" s="448"/>
      <c r="AE88" s="448"/>
      <c r="AF88" s="448"/>
      <c r="AG88" s="448"/>
      <c r="AH88" s="448"/>
      <c r="AI88" s="448"/>
      <c r="AJ88" s="448"/>
      <c r="AK88" s="448"/>
      <c r="AL88" s="448"/>
      <c r="AM88" s="44"/>
      <c r="AN88" s="44"/>
      <c r="AO88" s="44"/>
      <c r="AP88" s="44"/>
      <c r="AQ88" s="44"/>
      <c r="AR88" s="44"/>
      <c r="AS88" s="44"/>
    </row>
    <row r="89" spans="1:45" x14ac:dyDescent="0.75">
      <c r="A89" s="449" t="s">
        <v>34</v>
      </c>
      <c r="B89" s="449"/>
      <c r="C89" s="449"/>
      <c r="D89" s="449"/>
      <c r="E89" s="449"/>
      <c r="F89" s="449"/>
      <c r="G89" s="449"/>
      <c r="H89" s="449"/>
      <c r="I89" s="449"/>
      <c r="J89" s="449"/>
      <c r="K89" s="449"/>
      <c r="L89" s="449"/>
      <c r="M89" s="449"/>
      <c r="N89" s="449"/>
      <c r="O89" s="449"/>
      <c r="P89" s="449"/>
      <c r="Q89" s="449"/>
      <c r="R89" s="449"/>
      <c r="S89" s="65"/>
      <c r="T89" s="65"/>
      <c r="U89" s="65"/>
      <c r="V89" s="55"/>
      <c r="W89" s="446" t="s">
        <v>32</v>
      </c>
      <c r="X89" s="446"/>
      <c r="Y89" s="446"/>
      <c r="Z89" s="446"/>
      <c r="AA89" s="446"/>
      <c r="AB89" s="446"/>
      <c r="AC89" s="446"/>
      <c r="AD89" s="446"/>
      <c r="AE89" s="446"/>
      <c r="AF89" s="446"/>
      <c r="AG89" s="446"/>
      <c r="AH89" s="446"/>
      <c r="AI89" s="446"/>
      <c r="AJ89" s="446"/>
      <c r="AK89" s="446"/>
      <c r="AL89" s="446"/>
      <c r="AM89" s="44"/>
      <c r="AN89" s="44"/>
      <c r="AO89" s="44"/>
      <c r="AP89" s="44"/>
      <c r="AQ89" s="44"/>
      <c r="AR89" s="44"/>
      <c r="AS89" s="44"/>
    </row>
    <row r="90" spans="1:45" x14ac:dyDescent="0.75">
      <c r="A90" s="448"/>
      <c r="B90" s="448"/>
      <c r="C90" s="448"/>
      <c r="D90" s="448"/>
      <c r="E90" s="448"/>
      <c r="F90" s="448"/>
      <c r="G90" s="448"/>
      <c r="H90" s="448"/>
      <c r="I90" s="448"/>
      <c r="J90" s="448"/>
      <c r="K90" s="448"/>
      <c r="L90" s="448"/>
      <c r="M90" s="448"/>
      <c r="N90" s="448"/>
      <c r="O90" s="448"/>
      <c r="P90" s="448"/>
      <c r="Q90" s="448"/>
      <c r="R90" s="448"/>
      <c r="S90" s="65"/>
      <c r="T90" s="65"/>
      <c r="U90" s="65"/>
      <c r="V90" s="448"/>
      <c r="W90" s="448"/>
      <c r="X90" s="448"/>
      <c r="Y90" s="448"/>
      <c r="Z90" s="448"/>
      <c r="AA90" s="448"/>
      <c r="AB90" s="448"/>
      <c r="AC90" s="448"/>
      <c r="AD90" s="448"/>
      <c r="AE90" s="448"/>
      <c r="AF90" s="448"/>
      <c r="AG90" s="448"/>
      <c r="AH90" s="448"/>
      <c r="AI90" s="448"/>
      <c r="AJ90" s="448"/>
      <c r="AK90" s="448"/>
      <c r="AL90" s="448"/>
      <c r="AM90" s="44"/>
      <c r="AN90" s="44"/>
      <c r="AO90" s="44"/>
      <c r="AP90" s="44"/>
      <c r="AQ90" s="44"/>
      <c r="AR90" s="44"/>
      <c r="AS90" s="44"/>
    </row>
    <row r="91" spans="1:45" x14ac:dyDescent="0.75">
      <c r="A91" s="449" t="s">
        <v>35</v>
      </c>
      <c r="B91" s="449"/>
      <c r="C91" s="449"/>
      <c r="D91" s="449"/>
      <c r="E91" s="449"/>
      <c r="F91" s="449"/>
      <c r="G91" s="449"/>
      <c r="H91" s="449"/>
      <c r="I91" s="449"/>
      <c r="J91" s="449"/>
      <c r="K91" s="449"/>
      <c r="L91" s="449"/>
      <c r="M91" s="449"/>
      <c r="N91" s="449"/>
      <c r="O91" s="449"/>
      <c r="P91" s="449"/>
      <c r="Q91" s="449"/>
      <c r="R91" s="449"/>
      <c r="S91" s="65"/>
      <c r="T91" s="65"/>
      <c r="U91" s="65"/>
      <c r="V91" s="55"/>
      <c r="W91" s="446" t="s">
        <v>33</v>
      </c>
      <c r="X91" s="446"/>
      <c r="Y91" s="446"/>
      <c r="Z91" s="446"/>
      <c r="AA91" s="446"/>
      <c r="AB91" s="446"/>
      <c r="AC91" s="446"/>
      <c r="AD91" s="446"/>
      <c r="AE91" s="446"/>
      <c r="AF91" s="446"/>
      <c r="AG91" s="446"/>
      <c r="AH91" s="446"/>
      <c r="AI91" s="446"/>
      <c r="AJ91" s="446"/>
      <c r="AK91" s="446"/>
      <c r="AL91" s="446"/>
      <c r="AM91" s="44"/>
      <c r="AN91" s="44"/>
      <c r="AO91" s="44"/>
      <c r="AP91" s="44"/>
      <c r="AQ91" s="44"/>
      <c r="AR91" s="44"/>
      <c r="AS91" s="44"/>
    </row>
    <row r="92" spans="1:45" x14ac:dyDescent="0.75">
      <c r="A92" s="462" t="s">
        <v>404</v>
      </c>
      <c r="B92" s="462"/>
      <c r="C92" s="462"/>
      <c r="D92" s="462"/>
      <c r="E92" s="462"/>
      <c r="F92" s="462"/>
      <c r="G92" s="462"/>
      <c r="H92" s="462"/>
      <c r="I92" s="462"/>
      <c r="J92" s="462"/>
      <c r="K92" s="462"/>
      <c r="L92" s="462"/>
      <c r="M92" s="462"/>
      <c r="N92" s="462"/>
      <c r="O92" s="462"/>
      <c r="P92" s="462"/>
      <c r="Q92" s="462"/>
      <c r="R92" s="462"/>
      <c r="S92" s="462"/>
      <c r="T92" s="462"/>
      <c r="U92" s="462"/>
      <c r="V92" s="462"/>
      <c r="W92" s="462"/>
      <c r="X92" s="462"/>
      <c r="Y92" s="462"/>
      <c r="Z92" s="462"/>
      <c r="AA92" s="462"/>
      <c r="AB92" s="462"/>
      <c r="AC92" s="462"/>
      <c r="AD92" s="462"/>
      <c r="AE92" s="462"/>
      <c r="AF92" s="462"/>
      <c r="AG92" s="462"/>
      <c r="AH92" s="462"/>
      <c r="AI92" s="462"/>
      <c r="AJ92" s="462"/>
      <c r="AK92" s="462"/>
      <c r="AL92" s="462"/>
      <c r="AM92" s="44"/>
      <c r="AN92" s="44"/>
      <c r="AO92" s="44"/>
      <c r="AP92" s="44"/>
      <c r="AQ92" s="44"/>
      <c r="AR92" s="44"/>
      <c r="AS92" s="44"/>
    </row>
    <row r="93" spans="1:45" x14ac:dyDescent="0.75">
      <c r="A93" s="459" t="s">
        <v>264</v>
      </c>
      <c r="B93" s="459"/>
      <c r="C93" s="459"/>
      <c r="D93" s="459"/>
      <c r="E93" s="459"/>
      <c r="F93" s="459"/>
      <c r="G93" s="459"/>
      <c r="H93" s="459"/>
      <c r="I93" s="459"/>
      <c r="J93" s="459"/>
      <c r="K93" s="459"/>
      <c r="L93" s="459"/>
      <c r="M93" s="459"/>
      <c r="N93" s="459"/>
      <c r="O93" s="459"/>
      <c r="P93" s="459"/>
      <c r="Q93" s="459"/>
      <c r="R93" s="459"/>
      <c r="S93" s="459"/>
      <c r="T93" s="459"/>
      <c r="U93" s="459"/>
      <c r="V93" s="459"/>
      <c r="W93" s="459"/>
      <c r="X93" s="459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44"/>
      <c r="AN93" s="44"/>
      <c r="AO93" s="44"/>
      <c r="AP93" s="44"/>
      <c r="AQ93" s="44"/>
      <c r="AR93" s="44"/>
      <c r="AS93" s="44"/>
    </row>
    <row r="94" spans="1:45" x14ac:dyDescent="0.75">
      <c r="A94" s="459" t="s">
        <v>316</v>
      </c>
      <c r="B94" s="459"/>
      <c r="C94" s="459"/>
      <c r="D94" s="459"/>
      <c r="E94" s="459"/>
      <c r="F94" s="459"/>
      <c r="G94" s="459"/>
      <c r="H94" s="459"/>
      <c r="I94" s="459"/>
      <c r="J94" s="459"/>
      <c r="K94" s="459"/>
      <c r="L94" s="459"/>
      <c r="M94" s="459"/>
      <c r="N94" s="459"/>
      <c r="O94" s="459"/>
      <c r="P94" s="459"/>
      <c r="Q94" s="459"/>
      <c r="R94" s="459"/>
      <c r="S94" s="459"/>
      <c r="T94" s="459"/>
      <c r="U94" s="459"/>
      <c r="V94" s="459"/>
      <c r="W94" s="459"/>
      <c r="X94" s="459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44"/>
      <c r="AN94" s="44"/>
      <c r="AO94" s="44"/>
      <c r="AP94" s="44"/>
      <c r="AQ94" s="44"/>
      <c r="AR94" s="44"/>
      <c r="AS94" s="44"/>
    </row>
    <row r="95" spans="1:45" s="72" customFormat="1" x14ac:dyDescent="0.75">
      <c r="A95" s="459" t="s">
        <v>317</v>
      </c>
      <c r="B95" s="459"/>
      <c r="C95" s="459"/>
      <c r="D95" s="459"/>
      <c r="E95" s="459"/>
      <c r="F95" s="459"/>
      <c r="G95" s="459"/>
      <c r="H95" s="459"/>
      <c r="I95" s="459"/>
      <c r="J95" s="459"/>
      <c r="K95" s="459"/>
      <c r="L95" s="459"/>
      <c r="M95" s="459"/>
      <c r="N95" s="459"/>
      <c r="O95" s="459"/>
      <c r="P95" s="459"/>
      <c r="Q95" s="459"/>
      <c r="R95" s="459"/>
      <c r="S95" s="459"/>
      <c r="T95" s="459"/>
      <c r="U95" s="459"/>
      <c r="V95" s="459"/>
      <c r="W95" s="459"/>
      <c r="X95" s="459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71"/>
      <c r="AN95" s="71"/>
      <c r="AO95" s="71"/>
      <c r="AP95" s="71"/>
      <c r="AQ95" s="71"/>
      <c r="AR95" s="71"/>
      <c r="AS95" s="71"/>
    </row>
    <row r="96" spans="1:45" x14ac:dyDescent="0.7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71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</row>
    <row r="97" spans="1:45" s="72" customFormat="1" ht="25.5" customHeight="1" x14ac:dyDescent="0.7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71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74"/>
      <c r="AN97" s="71"/>
      <c r="AO97" s="71"/>
      <c r="AP97" s="71"/>
      <c r="AQ97" s="71"/>
      <c r="AR97" s="71"/>
      <c r="AS97" s="71"/>
    </row>
    <row r="98" spans="1:45" s="72" customFormat="1" x14ac:dyDescent="0.7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71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74"/>
      <c r="AN98" s="71"/>
      <c r="AO98" s="71"/>
      <c r="AP98" s="71"/>
      <c r="AQ98" s="71"/>
      <c r="AR98" s="71"/>
      <c r="AS98" s="71"/>
    </row>
    <row r="99" spans="1:45" ht="25.5" customHeight="1" x14ac:dyDescent="0.7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71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75"/>
      <c r="AN99" s="44"/>
      <c r="AO99" s="44"/>
      <c r="AP99" s="44"/>
      <c r="AQ99" s="44"/>
      <c r="AR99" s="44"/>
      <c r="AS99" s="44"/>
    </row>
    <row r="100" spans="1:45" x14ac:dyDescent="0.7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71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76"/>
      <c r="AN100" s="44"/>
      <c r="AO100" s="44"/>
      <c r="AP100" s="44"/>
      <c r="AQ100" s="44"/>
      <c r="AR100" s="44"/>
      <c r="AS100" s="44"/>
    </row>
    <row r="101" spans="1:45" ht="25.5" customHeight="1" x14ac:dyDescent="0.7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71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75"/>
      <c r="AN101" s="44"/>
      <c r="AO101" s="44"/>
      <c r="AP101" s="44"/>
      <c r="AQ101" s="44"/>
      <c r="AR101" s="44"/>
      <c r="AS101" s="44"/>
    </row>
    <row r="102" spans="1:45" x14ac:dyDescent="0.7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71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76"/>
      <c r="AN102" s="44"/>
      <c r="AO102" s="44"/>
      <c r="AP102" s="44"/>
      <c r="AQ102" s="44"/>
      <c r="AR102" s="44"/>
      <c r="AS102" s="44"/>
    </row>
    <row r="103" spans="1:45" x14ac:dyDescent="0.7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71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</row>
    <row r="104" spans="1:45" ht="15.75" customHeight="1" x14ac:dyDescent="0.7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71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77"/>
      <c r="AN104" s="44"/>
      <c r="AO104" s="44"/>
      <c r="AP104" s="44"/>
      <c r="AQ104" s="44"/>
      <c r="AR104" s="44"/>
      <c r="AS104" s="44"/>
    </row>
    <row r="105" spans="1:45" x14ac:dyDescent="0.7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71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77"/>
      <c r="AN105" s="44"/>
      <c r="AO105" s="44"/>
      <c r="AP105" s="44"/>
      <c r="AQ105" s="44"/>
      <c r="AR105" s="44"/>
      <c r="AS105" s="44"/>
    </row>
    <row r="106" spans="1:45" x14ac:dyDescent="0.7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71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</row>
    <row r="107" spans="1:45" x14ac:dyDescent="0.7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71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1:45" x14ac:dyDescent="0.7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71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1:45" x14ac:dyDescent="0.7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71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</row>
    <row r="110" spans="1:45" x14ac:dyDescent="0.7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71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</row>
    <row r="111" spans="1:45" x14ac:dyDescent="0.7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71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</row>
    <row r="112" spans="1:45" x14ac:dyDescent="0.7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71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</row>
    <row r="113" spans="1:45" x14ac:dyDescent="0.7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71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</row>
    <row r="114" spans="1:45" x14ac:dyDescent="0.7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71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</row>
    <row r="115" spans="1:45" x14ac:dyDescent="0.7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71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</row>
    <row r="116" spans="1:45" x14ac:dyDescent="0.7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71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</row>
    <row r="117" spans="1:45" x14ac:dyDescent="0.7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71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</row>
    <row r="118" spans="1:45" x14ac:dyDescent="0.7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71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</row>
    <row r="119" spans="1:45" x14ac:dyDescent="0.7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71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</row>
    <row r="120" spans="1:45" x14ac:dyDescent="0.7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71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</row>
    <row r="121" spans="1:45" x14ac:dyDescent="0.7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71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</row>
    <row r="122" spans="1:45" x14ac:dyDescent="0.7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71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</row>
    <row r="123" spans="1:45" x14ac:dyDescent="0.7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71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</row>
    <row r="124" spans="1:45" x14ac:dyDescent="0.7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71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</row>
    <row r="125" spans="1:45" x14ac:dyDescent="0.7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71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</row>
    <row r="126" spans="1:45" x14ac:dyDescent="0.7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71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</row>
    <row r="127" spans="1:45" x14ac:dyDescent="0.7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71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</row>
    <row r="128" spans="1:45" x14ac:dyDescent="0.7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71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</row>
    <row r="129" spans="1:45" x14ac:dyDescent="0.7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71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</row>
    <row r="130" spans="1:45" x14ac:dyDescent="0.7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71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</row>
    <row r="131" spans="1:45" x14ac:dyDescent="0.7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71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</row>
    <row r="132" spans="1:45" x14ac:dyDescent="0.7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71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</row>
    <row r="133" spans="1:45" x14ac:dyDescent="0.7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71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</row>
    <row r="134" spans="1:45" x14ac:dyDescent="0.7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71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</row>
    <row r="135" spans="1:45" x14ac:dyDescent="0.7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71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</row>
    <row r="136" spans="1:45" x14ac:dyDescent="0.7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71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</row>
    <row r="137" spans="1:45" x14ac:dyDescent="0.7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71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</row>
    <row r="138" spans="1:45" x14ac:dyDescent="0.7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71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</row>
    <row r="139" spans="1:45" x14ac:dyDescent="0.7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71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</row>
    <row r="140" spans="1:45" x14ac:dyDescent="0.7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71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</row>
    <row r="141" spans="1:45" x14ac:dyDescent="0.7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71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</row>
    <row r="142" spans="1:45" x14ac:dyDescent="0.7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71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</row>
    <row r="143" spans="1:45" x14ac:dyDescent="0.7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71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</row>
    <row r="144" spans="1:45" x14ac:dyDescent="0.7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71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</row>
    <row r="145" spans="1:45" x14ac:dyDescent="0.7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71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</row>
    <row r="146" spans="1:45" x14ac:dyDescent="0.7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71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</row>
    <row r="147" spans="1:45" x14ac:dyDescent="0.7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71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</row>
    <row r="148" spans="1:45" x14ac:dyDescent="0.7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71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</row>
    <row r="149" spans="1:45" x14ac:dyDescent="0.7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71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</row>
    <row r="150" spans="1:45" x14ac:dyDescent="0.7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71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</row>
    <row r="151" spans="1:45" x14ac:dyDescent="0.7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71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</row>
    <row r="152" spans="1:45" x14ac:dyDescent="0.7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71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</row>
    <row r="153" spans="1:45" x14ac:dyDescent="0.7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71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</row>
    <row r="154" spans="1:45" x14ac:dyDescent="0.7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71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</row>
    <row r="155" spans="1:45" x14ac:dyDescent="0.7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71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</row>
    <row r="156" spans="1:45" x14ac:dyDescent="0.7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71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</row>
    <row r="157" spans="1:45" x14ac:dyDescent="0.7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71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</row>
    <row r="158" spans="1:45" x14ac:dyDescent="0.7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71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</row>
    <row r="159" spans="1:45" x14ac:dyDescent="0.7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71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</row>
    <row r="160" spans="1:45" x14ac:dyDescent="0.7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71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</row>
    <row r="161" spans="1:45" x14ac:dyDescent="0.7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71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</row>
    <row r="162" spans="1:45" x14ac:dyDescent="0.7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71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</row>
    <row r="163" spans="1:45" x14ac:dyDescent="0.7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71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</row>
    <row r="164" spans="1:45" x14ac:dyDescent="0.7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71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</row>
    <row r="165" spans="1:45" x14ac:dyDescent="0.7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71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</row>
    <row r="166" spans="1:45" x14ac:dyDescent="0.7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71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</row>
    <row r="167" spans="1:45" x14ac:dyDescent="0.7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71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</row>
    <row r="168" spans="1:45" x14ac:dyDescent="0.7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71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</row>
    <row r="169" spans="1:45" x14ac:dyDescent="0.7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71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</row>
    <row r="170" spans="1:45" x14ac:dyDescent="0.7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71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</row>
    <row r="171" spans="1:45" x14ac:dyDescent="0.7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AM171" s="44"/>
      <c r="AN171" s="44"/>
      <c r="AO171" s="44"/>
      <c r="AP171" s="44"/>
      <c r="AQ171" s="44"/>
      <c r="AR171" s="44"/>
      <c r="AS171" s="44"/>
    </row>
    <row r="172" spans="1:45" x14ac:dyDescent="0.7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AM172" s="44"/>
      <c r="AN172" s="44"/>
      <c r="AO172" s="44"/>
      <c r="AP172" s="44"/>
      <c r="AQ172" s="44"/>
      <c r="AR172" s="44"/>
      <c r="AS172" s="44"/>
    </row>
    <row r="173" spans="1:45" x14ac:dyDescent="0.7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AM173" s="44"/>
      <c r="AN173" s="44"/>
      <c r="AO173" s="44"/>
      <c r="AP173" s="44"/>
      <c r="AQ173" s="44"/>
      <c r="AR173" s="44"/>
      <c r="AS173" s="44"/>
    </row>
    <row r="174" spans="1:45" x14ac:dyDescent="0.7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AM174" s="44"/>
      <c r="AN174" s="44"/>
      <c r="AO174" s="44"/>
      <c r="AP174" s="44"/>
      <c r="AQ174" s="44"/>
      <c r="AR174" s="44"/>
      <c r="AS174" s="44"/>
    </row>
    <row r="175" spans="1:45" x14ac:dyDescent="0.7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AM175" s="44"/>
      <c r="AN175" s="44"/>
      <c r="AO175" s="44"/>
      <c r="AP175" s="44"/>
      <c r="AQ175" s="44"/>
      <c r="AR175" s="44"/>
      <c r="AS175" s="44"/>
    </row>
    <row r="176" spans="1:45" x14ac:dyDescent="0.75">
      <c r="AM176" s="44"/>
      <c r="AN176" s="44"/>
      <c r="AO176" s="44"/>
      <c r="AP176" s="44"/>
      <c r="AQ176" s="44"/>
      <c r="AR176" s="44"/>
      <c r="AS176" s="44"/>
    </row>
    <row r="177" spans="39:45" x14ac:dyDescent="0.75">
      <c r="AM177" s="44"/>
      <c r="AN177" s="44"/>
      <c r="AO177" s="44"/>
      <c r="AP177" s="44"/>
      <c r="AQ177" s="44"/>
      <c r="AR177" s="44"/>
      <c r="AS177" s="44"/>
    </row>
    <row r="178" spans="39:45" x14ac:dyDescent="0.75">
      <c r="AM178" s="44"/>
      <c r="AN178" s="44"/>
      <c r="AO178" s="44"/>
      <c r="AP178" s="44"/>
      <c r="AQ178" s="44"/>
      <c r="AR178" s="44"/>
      <c r="AS178" s="44"/>
    </row>
    <row r="179" spans="39:45" x14ac:dyDescent="0.75">
      <c r="AM179" s="44"/>
      <c r="AN179" s="44"/>
      <c r="AO179" s="44"/>
      <c r="AP179" s="44"/>
      <c r="AQ179" s="44"/>
      <c r="AR179" s="44"/>
      <c r="AS179" s="44"/>
    </row>
    <row r="180" spans="39:45" x14ac:dyDescent="0.75">
      <c r="AM180" s="44"/>
      <c r="AN180" s="44"/>
      <c r="AO180" s="44"/>
      <c r="AP180" s="44"/>
      <c r="AQ180" s="44"/>
      <c r="AR180" s="44"/>
      <c r="AS180" s="44"/>
    </row>
    <row r="181" spans="39:45" x14ac:dyDescent="0.75">
      <c r="AM181" s="44"/>
      <c r="AN181" s="44"/>
      <c r="AO181" s="44"/>
      <c r="AP181" s="44"/>
      <c r="AQ181" s="44"/>
      <c r="AR181" s="44"/>
      <c r="AS181" s="44"/>
    </row>
    <row r="182" spans="39:45" x14ac:dyDescent="0.75">
      <c r="AM182" s="44"/>
      <c r="AN182" s="44"/>
      <c r="AO182" s="44"/>
      <c r="AP182" s="44"/>
      <c r="AQ182" s="44"/>
      <c r="AR182" s="44"/>
      <c r="AS182" s="44"/>
    </row>
    <row r="183" spans="39:45" x14ac:dyDescent="0.75">
      <c r="AM183" s="44"/>
      <c r="AN183" s="44"/>
      <c r="AO183" s="44"/>
      <c r="AP183" s="44"/>
      <c r="AQ183" s="44"/>
      <c r="AR183" s="44"/>
      <c r="AS183" s="44"/>
    </row>
  </sheetData>
  <mergeCells count="335">
    <mergeCell ref="A93:X93"/>
    <mergeCell ref="C59:J59"/>
    <mergeCell ref="C61:I61"/>
    <mergeCell ref="A57:D57"/>
    <mergeCell ref="C64:I64"/>
    <mergeCell ref="A62:B62"/>
    <mergeCell ref="A58:B58"/>
    <mergeCell ref="A59:B59"/>
    <mergeCell ref="A61:B61"/>
    <mergeCell ref="C62:G62"/>
    <mergeCell ref="C63:G63"/>
    <mergeCell ref="C74:G74"/>
    <mergeCell ref="C70:F70"/>
    <mergeCell ref="C71:G71"/>
    <mergeCell ref="A67:B67"/>
    <mergeCell ref="C67:I67"/>
    <mergeCell ref="C69:F69"/>
    <mergeCell ref="C76:J76"/>
    <mergeCell ref="C77:H77"/>
    <mergeCell ref="A70:B70"/>
    <mergeCell ref="A71:B71"/>
    <mergeCell ref="A72:B72"/>
    <mergeCell ref="C72:J72"/>
    <mergeCell ref="C73:O73"/>
    <mergeCell ref="A94:X94"/>
    <mergeCell ref="A95:X95"/>
    <mergeCell ref="I79:N79"/>
    <mergeCell ref="I81:N81"/>
    <mergeCell ref="V85:AL86"/>
    <mergeCell ref="A82:B82"/>
    <mergeCell ref="A79:B79"/>
    <mergeCell ref="A92:AL92"/>
    <mergeCell ref="W89:AL89"/>
    <mergeCell ref="C81:G81"/>
    <mergeCell ref="A85:Q85"/>
    <mergeCell ref="Q80:T80"/>
    <mergeCell ref="W80:Z80"/>
    <mergeCell ref="AC80:AF80"/>
    <mergeCell ref="AI80:AL80"/>
    <mergeCell ref="AC81:AF81"/>
    <mergeCell ref="AI81:AL81"/>
    <mergeCell ref="Q82:T82"/>
    <mergeCell ref="W82:Z82"/>
    <mergeCell ref="A80:B80"/>
    <mergeCell ref="A81:B81"/>
    <mergeCell ref="AC82:AF82"/>
    <mergeCell ref="AI82:AL82"/>
    <mergeCell ref="Q81:T81"/>
    <mergeCell ref="C68:I68"/>
    <mergeCell ref="A75:B75"/>
    <mergeCell ref="A68:B68"/>
    <mergeCell ref="A69:B69"/>
    <mergeCell ref="A73:B73"/>
    <mergeCell ref="A1:AL1"/>
    <mergeCell ref="A2:AL2"/>
    <mergeCell ref="A76:B76"/>
    <mergeCell ref="A77:B77"/>
    <mergeCell ref="A52:M52"/>
    <mergeCell ref="A17:G17"/>
    <mergeCell ref="AI62:AL62"/>
    <mergeCell ref="Q64:T64"/>
    <mergeCell ref="A51:AL51"/>
    <mergeCell ref="A74:B74"/>
    <mergeCell ref="AC67:AF67"/>
    <mergeCell ref="AG24:AJ24"/>
    <mergeCell ref="Z25:AC25"/>
    <mergeCell ref="A3:AL3"/>
    <mergeCell ref="Q23:R23"/>
    <mergeCell ref="S23:V23"/>
    <mergeCell ref="X23:Y23"/>
    <mergeCell ref="Q40:T40"/>
    <mergeCell ref="Q41:T41"/>
    <mergeCell ref="Q63:T63"/>
    <mergeCell ref="A8:I8"/>
    <mergeCell ref="O13:P13"/>
    <mergeCell ref="C60:J60"/>
    <mergeCell ref="C75:F75"/>
    <mergeCell ref="AC13:AH13"/>
    <mergeCell ref="W11:X11"/>
    <mergeCell ref="P27:T27"/>
    <mergeCell ref="V27:Z27"/>
    <mergeCell ref="AB27:AF27"/>
    <mergeCell ref="AH27:AL27"/>
    <mergeCell ref="P28:T28"/>
    <mergeCell ref="AH28:AL28"/>
    <mergeCell ref="Q71:T71"/>
    <mergeCell ref="AI30:AL30"/>
    <mergeCell ref="AI31:AL31"/>
    <mergeCell ref="AI33:AL33"/>
    <mergeCell ref="AC36:AF36"/>
    <mergeCell ref="AC41:AF41"/>
    <mergeCell ref="W34:Z34"/>
    <mergeCell ref="Q66:T66"/>
    <mergeCell ref="W66:Z66"/>
    <mergeCell ref="AC66:AF66"/>
    <mergeCell ref="AI66:AL66"/>
    <mergeCell ref="A5:C5"/>
    <mergeCell ref="A38:B38"/>
    <mergeCell ref="A31:B31"/>
    <mergeCell ref="C32:L32"/>
    <mergeCell ref="A32:B32"/>
    <mergeCell ref="A33:B33"/>
    <mergeCell ref="H36:K36"/>
    <mergeCell ref="J9:L9"/>
    <mergeCell ref="J8:L8"/>
    <mergeCell ref="D5:AD5"/>
    <mergeCell ref="K17:L17"/>
    <mergeCell ref="O17:P17"/>
    <mergeCell ref="S17:T17"/>
    <mergeCell ref="S11:T11"/>
    <mergeCell ref="O19:P19"/>
    <mergeCell ref="AA17:AB17"/>
    <mergeCell ref="Q24:R24"/>
    <mergeCell ref="S24:V24"/>
    <mergeCell ref="X24:Y24"/>
    <mergeCell ref="W19:X19"/>
    <mergeCell ref="W17:X17"/>
    <mergeCell ref="C30:L30"/>
    <mergeCell ref="C31:L31"/>
    <mergeCell ref="C33:L33"/>
    <mergeCell ref="W72:Z72"/>
    <mergeCell ref="AC72:AF72"/>
    <mergeCell ref="W75:Z75"/>
    <mergeCell ref="AC75:AF75"/>
    <mergeCell ref="Q73:T73"/>
    <mergeCell ref="AC34:AF34"/>
    <mergeCell ref="G13:H13"/>
    <mergeCell ref="G19:H19"/>
    <mergeCell ref="A65:B65"/>
    <mergeCell ref="C65:I65"/>
    <mergeCell ref="A66:B66"/>
    <mergeCell ref="C66:I66"/>
    <mergeCell ref="Q62:T62"/>
    <mergeCell ref="AB57:AF57"/>
    <mergeCell ref="Q58:T58"/>
    <mergeCell ref="A35:B35"/>
    <mergeCell ref="A30:B30"/>
    <mergeCell ref="AC63:AF63"/>
    <mergeCell ref="Q61:T61"/>
    <mergeCell ref="W62:Z62"/>
    <mergeCell ref="AF48:AL48"/>
    <mergeCell ref="AC59:AF59"/>
    <mergeCell ref="AI65:AL65"/>
    <mergeCell ref="AI63:AL63"/>
    <mergeCell ref="W91:AL91"/>
    <mergeCell ref="AH87:AL87"/>
    <mergeCell ref="A88:R88"/>
    <mergeCell ref="A90:R90"/>
    <mergeCell ref="A89:R89"/>
    <mergeCell ref="A91:R91"/>
    <mergeCell ref="V88:AL88"/>
    <mergeCell ref="V90:AL90"/>
    <mergeCell ref="N87:R87"/>
    <mergeCell ref="C79:G79"/>
    <mergeCell ref="A78:B78"/>
    <mergeCell ref="C78:N78"/>
    <mergeCell ref="W81:Z81"/>
    <mergeCell ref="AH5:AK5"/>
    <mergeCell ref="A11:G11"/>
    <mergeCell ref="W32:Z32"/>
    <mergeCell ref="AB28:AF28"/>
    <mergeCell ref="Q36:T36"/>
    <mergeCell ref="C41:N41"/>
    <mergeCell ref="Q68:T68"/>
    <mergeCell ref="Q67:T67"/>
    <mergeCell ref="W67:Z67"/>
    <mergeCell ref="G38:M38"/>
    <mergeCell ref="G39:M39"/>
    <mergeCell ref="AC61:AF61"/>
    <mergeCell ref="W63:Z63"/>
    <mergeCell ref="W64:Z64"/>
    <mergeCell ref="V56:Z56"/>
    <mergeCell ref="AB56:AF56"/>
    <mergeCell ref="P57:T57"/>
    <mergeCell ref="M8:O8"/>
    <mergeCell ref="AG8:AI8"/>
    <mergeCell ref="M9:O9"/>
    <mergeCell ref="AJ8:AL8"/>
    <mergeCell ref="S25:V25"/>
    <mergeCell ref="X25:Y25"/>
    <mergeCell ref="AC19:AH19"/>
    <mergeCell ref="W8:AF8"/>
    <mergeCell ref="K11:L11"/>
    <mergeCell ref="O11:P11"/>
    <mergeCell ref="AH29:AL29"/>
    <mergeCell ref="AB29:AF29"/>
    <mergeCell ref="AI21:AL21"/>
    <mergeCell ref="S19:T19"/>
    <mergeCell ref="K19:L19"/>
    <mergeCell ref="K13:L13"/>
    <mergeCell ref="A25:M25"/>
    <mergeCell ref="Q25:R25"/>
    <mergeCell ref="A29:D29"/>
    <mergeCell ref="A24:N24"/>
    <mergeCell ref="Z23:AC23"/>
    <mergeCell ref="A23:L23"/>
    <mergeCell ref="S13:T13"/>
    <mergeCell ref="W13:X13"/>
    <mergeCell ref="V28:Z28"/>
    <mergeCell ref="AG9:AI9"/>
    <mergeCell ref="AJ9:AL9"/>
    <mergeCell ref="C39:F39"/>
    <mergeCell ref="C40:F40"/>
    <mergeCell ref="G40:M40"/>
    <mergeCell ref="C37:L37"/>
    <mergeCell ref="L36:M36"/>
    <mergeCell ref="N36:O36"/>
    <mergeCell ref="AE17:AF17"/>
    <mergeCell ref="AI13:AL13"/>
    <mergeCell ref="AA11:AB11"/>
    <mergeCell ref="AE11:AF11"/>
    <mergeCell ref="AI19:AL19"/>
    <mergeCell ref="AC31:AF31"/>
    <mergeCell ref="AG23:AJ23"/>
    <mergeCell ref="AE23:AF23"/>
    <mergeCell ref="AG25:AJ25"/>
    <mergeCell ref="AE25:AF25"/>
    <mergeCell ref="Z24:AC24"/>
    <mergeCell ref="AE24:AF24"/>
    <mergeCell ref="AA13:AB13"/>
    <mergeCell ref="AA19:AB19"/>
    <mergeCell ref="W31:Z31"/>
    <mergeCell ref="V29:Z29"/>
    <mergeCell ref="C34:M34"/>
    <mergeCell ref="C38:F38"/>
    <mergeCell ref="D36:G36"/>
    <mergeCell ref="Q30:T30"/>
    <mergeCell ref="Q32:T32"/>
    <mergeCell ref="A41:B41"/>
    <mergeCell ref="C58:L58"/>
    <mergeCell ref="W40:Z40"/>
    <mergeCell ref="V57:Z57"/>
    <mergeCell ref="A50:AL50"/>
    <mergeCell ref="Q39:T39"/>
    <mergeCell ref="AC37:AF37"/>
    <mergeCell ref="A39:B39"/>
    <mergeCell ref="AI34:AL34"/>
    <mergeCell ref="AC33:AF33"/>
    <mergeCell ref="W33:Z33"/>
    <mergeCell ref="A40:B40"/>
    <mergeCell ref="AH57:AL57"/>
    <mergeCell ref="AI58:AL58"/>
    <mergeCell ref="AC38:AF38"/>
    <mergeCell ref="Q33:T33"/>
    <mergeCell ref="A37:B37"/>
    <mergeCell ref="Q37:T37"/>
    <mergeCell ref="Q38:T38"/>
    <mergeCell ref="W37:Z37"/>
    <mergeCell ref="W38:Z38"/>
    <mergeCell ref="Q34:T34"/>
    <mergeCell ref="V55:Z55"/>
    <mergeCell ref="AB55:AF55"/>
    <mergeCell ref="AH55:AL55"/>
    <mergeCell ref="AC60:AF60"/>
    <mergeCell ref="W59:Z59"/>
    <mergeCell ref="AH56:AL56"/>
    <mergeCell ref="W58:Z58"/>
    <mergeCell ref="AC58:AF58"/>
    <mergeCell ref="Q60:T60"/>
    <mergeCell ref="P56:T56"/>
    <mergeCell ref="P55:T55"/>
    <mergeCell ref="Q59:T59"/>
    <mergeCell ref="A60:B60"/>
    <mergeCell ref="A64:B64"/>
    <mergeCell ref="AC39:AF39"/>
    <mergeCell ref="P29:T29"/>
    <mergeCell ref="AI38:AL38"/>
    <mergeCell ref="W30:Z30"/>
    <mergeCell ref="AC40:AF40"/>
    <mergeCell ref="Q65:T65"/>
    <mergeCell ref="W65:Z65"/>
    <mergeCell ref="AC65:AF65"/>
    <mergeCell ref="AC62:AF62"/>
    <mergeCell ref="A63:B63"/>
    <mergeCell ref="AI41:AL41"/>
    <mergeCell ref="AI39:AL39"/>
    <mergeCell ref="W39:Z39"/>
    <mergeCell ref="AI36:AL36"/>
    <mergeCell ref="AI37:AL37"/>
    <mergeCell ref="AC32:AF32"/>
    <mergeCell ref="AI32:AL32"/>
    <mergeCell ref="AI40:AL40"/>
    <mergeCell ref="W36:Z36"/>
    <mergeCell ref="W41:Z41"/>
    <mergeCell ref="AC30:AF30"/>
    <mergeCell ref="Q31:T31"/>
    <mergeCell ref="W76:Z76"/>
    <mergeCell ref="AC76:AF76"/>
    <mergeCell ref="AI70:AL70"/>
    <mergeCell ref="W70:Z70"/>
    <mergeCell ref="AC70:AF70"/>
    <mergeCell ref="AI75:AL75"/>
    <mergeCell ref="Q74:T74"/>
    <mergeCell ref="Q69:T69"/>
    <mergeCell ref="Q70:T70"/>
    <mergeCell ref="AI76:AL76"/>
    <mergeCell ref="W73:Z73"/>
    <mergeCell ref="AC73:AF73"/>
    <mergeCell ref="AI73:AL73"/>
    <mergeCell ref="W74:Z74"/>
    <mergeCell ref="AC74:AF74"/>
    <mergeCell ref="AI74:AL74"/>
    <mergeCell ref="Q75:T75"/>
    <mergeCell ref="AI69:AL69"/>
    <mergeCell ref="Q76:T76"/>
    <mergeCell ref="Q72:T72"/>
    <mergeCell ref="AI72:AL72"/>
    <mergeCell ref="W71:Z71"/>
    <mergeCell ref="AC71:AF71"/>
    <mergeCell ref="AI71:AL71"/>
    <mergeCell ref="W68:Z68"/>
    <mergeCell ref="AI67:AL67"/>
    <mergeCell ref="AC68:AF68"/>
    <mergeCell ref="AI68:AL68"/>
    <mergeCell ref="W69:Z69"/>
    <mergeCell ref="AC69:AF69"/>
    <mergeCell ref="AC64:AF64"/>
    <mergeCell ref="AI64:AL64"/>
    <mergeCell ref="AI59:AL59"/>
    <mergeCell ref="W60:Z60"/>
    <mergeCell ref="W61:Z61"/>
    <mergeCell ref="AI60:AL60"/>
    <mergeCell ref="AI61:AL61"/>
    <mergeCell ref="W77:Z77"/>
    <mergeCell ref="AC77:AF77"/>
    <mergeCell ref="AI77:AL77"/>
    <mergeCell ref="AC78:AF78"/>
    <mergeCell ref="AI78:AL78"/>
    <mergeCell ref="Q79:T79"/>
    <mergeCell ref="W79:Z79"/>
    <mergeCell ref="AC79:AF79"/>
    <mergeCell ref="AI79:AL79"/>
    <mergeCell ref="W78:Z78"/>
    <mergeCell ref="Q78:T78"/>
    <mergeCell ref="Q77:T77"/>
  </mergeCells>
  <phoneticPr fontId="0" type="noConversion"/>
  <printOptions horizontalCentered="1" verticalCentered="1"/>
  <pageMargins left="0" right="0.25" top="0.3" bottom="0.25" header="0.25" footer="0.25"/>
  <pageSetup scale="99" orientation="portrait" r:id="rId1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0F3B-EDC2-4CB0-9904-741616C95A6D}">
  <dimension ref="A3:F29"/>
  <sheetViews>
    <sheetView tabSelected="1" workbookViewId="0">
      <selection activeCell="B18" sqref="B18"/>
    </sheetView>
  </sheetViews>
  <sheetFormatPr defaultRowHeight="13" x14ac:dyDescent="0.6"/>
  <cols>
    <col min="1" max="1" width="10.7265625" customWidth="1"/>
    <col min="2" max="2" width="61.58984375" bestFit="1" customWidth="1"/>
    <col min="4" max="4" width="3.90625" customWidth="1"/>
    <col min="5" max="5" width="9.54296875" bestFit="1" customWidth="1"/>
    <col min="6" max="6" width="14.04296875" customWidth="1"/>
  </cols>
  <sheetData>
    <row r="3" spans="1:6" ht="15.5" x14ac:dyDescent="0.7">
      <c r="A3" s="601"/>
      <c r="B3" s="602" t="s">
        <v>401</v>
      </c>
      <c r="C3" s="601"/>
      <c r="D3" s="601"/>
      <c r="E3" s="601"/>
      <c r="F3" s="601"/>
    </row>
    <row r="4" spans="1:6" ht="15.25" x14ac:dyDescent="0.65">
      <c r="A4" s="601"/>
      <c r="B4" s="601"/>
      <c r="C4" s="601"/>
      <c r="D4" s="601"/>
      <c r="E4" s="601"/>
      <c r="F4" s="601"/>
    </row>
    <row r="5" spans="1:6" ht="16.25" thickBot="1" x14ac:dyDescent="0.85">
      <c r="A5" s="602" t="s">
        <v>353</v>
      </c>
      <c r="B5" s="601"/>
      <c r="C5" s="603" t="s">
        <v>352</v>
      </c>
      <c r="D5" s="601"/>
      <c r="E5" s="604" t="s">
        <v>360</v>
      </c>
      <c r="F5" s="604" t="s">
        <v>229</v>
      </c>
    </row>
    <row r="6" spans="1:6" ht="16.25" thickBot="1" x14ac:dyDescent="0.85">
      <c r="A6" s="601"/>
      <c r="B6" s="602" t="s">
        <v>421</v>
      </c>
      <c r="C6" s="605"/>
      <c r="D6" s="603" t="s">
        <v>331</v>
      </c>
      <c r="E6" s="606">
        <v>79.5</v>
      </c>
      <c r="F6" s="606">
        <f>C6*E6</f>
        <v>0</v>
      </c>
    </row>
    <row r="7" spans="1:6" ht="16.25" thickBot="1" x14ac:dyDescent="0.85">
      <c r="A7" s="601"/>
      <c r="B7" s="602" t="s">
        <v>422</v>
      </c>
      <c r="C7" s="605"/>
      <c r="D7" s="603" t="s">
        <v>331</v>
      </c>
      <c r="E7" s="606">
        <v>25</v>
      </c>
      <c r="F7" s="606">
        <f t="shared" ref="F7:F8" si="0">C7*E7</f>
        <v>0</v>
      </c>
    </row>
    <row r="8" spans="1:6" ht="16.25" thickBot="1" x14ac:dyDescent="0.85">
      <c r="A8" s="601"/>
      <c r="B8" s="601" t="s">
        <v>423</v>
      </c>
      <c r="C8" s="605"/>
      <c r="D8" s="603" t="s">
        <v>331</v>
      </c>
      <c r="E8" s="606">
        <v>10</v>
      </c>
      <c r="F8" s="606">
        <f t="shared" si="0"/>
        <v>0</v>
      </c>
    </row>
    <row r="9" spans="1:6" ht="15.25" x14ac:dyDescent="0.65">
      <c r="A9" s="601"/>
      <c r="B9" s="601"/>
      <c r="C9" s="601"/>
      <c r="D9" s="601"/>
      <c r="E9" s="601"/>
      <c r="F9" s="601"/>
    </row>
    <row r="10" spans="1:6" ht="16.25" thickBot="1" x14ac:dyDescent="0.85">
      <c r="A10" s="602" t="s">
        <v>354</v>
      </c>
      <c r="B10" s="601"/>
      <c r="C10" s="603" t="s">
        <v>13</v>
      </c>
      <c r="D10" s="601"/>
      <c r="E10" s="601"/>
      <c r="F10" s="601"/>
    </row>
    <row r="11" spans="1:6" ht="16.25" thickBot="1" x14ac:dyDescent="0.85">
      <c r="A11" s="601"/>
      <c r="B11" s="601" t="s">
        <v>424</v>
      </c>
      <c r="C11" s="605"/>
      <c r="D11" s="607" t="s">
        <v>331</v>
      </c>
      <c r="E11" s="606">
        <v>2.75</v>
      </c>
      <c r="F11" s="606">
        <f t="shared" ref="F11:F12" si="1">C11*E11</f>
        <v>0</v>
      </c>
    </row>
    <row r="12" spans="1:6" ht="16.25" thickBot="1" x14ac:dyDescent="0.85">
      <c r="A12" s="601"/>
      <c r="B12" s="608" t="s">
        <v>425</v>
      </c>
      <c r="C12" s="605"/>
      <c r="D12" s="607" t="s">
        <v>331</v>
      </c>
      <c r="E12" s="606">
        <v>7</v>
      </c>
      <c r="F12" s="606">
        <f t="shared" si="1"/>
        <v>0</v>
      </c>
    </row>
    <row r="13" spans="1:6" ht="15.25" x14ac:dyDescent="0.65">
      <c r="A13" s="601"/>
      <c r="B13" s="601"/>
      <c r="C13" s="601"/>
      <c r="D13" s="601"/>
      <c r="E13" s="601"/>
      <c r="F13" s="601"/>
    </row>
    <row r="14" spans="1:6" ht="16.25" thickBot="1" x14ac:dyDescent="0.85">
      <c r="A14" s="602" t="s">
        <v>355</v>
      </c>
      <c r="B14" s="601"/>
      <c r="C14" s="603" t="s">
        <v>356</v>
      </c>
      <c r="D14" s="601"/>
      <c r="E14" s="601"/>
      <c r="F14" s="601"/>
    </row>
    <row r="15" spans="1:6" ht="16.25" thickBot="1" x14ac:dyDescent="0.85">
      <c r="A15" s="601"/>
      <c r="B15" s="601" t="s">
        <v>426</v>
      </c>
      <c r="C15" s="605"/>
      <c r="D15" s="603" t="s">
        <v>331</v>
      </c>
      <c r="E15" s="609">
        <v>9</v>
      </c>
      <c r="F15" s="606">
        <f>C15*E15</f>
        <v>0</v>
      </c>
    </row>
    <row r="16" spans="1:6" ht="16.25" thickBot="1" x14ac:dyDescent="0.85">
      <c r="A16" s="601"/>
      <c r="B16" s="601"/>
      <c r="C16" s="603" t="s">
        <v>13</v>
      </c>
      <c r="D16" s="601"/>
      <c r="E16" s="601"/>
      <c r="F16" s="601"/>
    </row>
    <row r="17" spans="1:6" ht="16.25" thickBot="1" x14ac:dyDescent="0.85">
      <c r="A17" s="601"/>
      <c r="B17" s="608" t="s">
        <v>433</v>
      </c>
      <c r="C17" s="605"/>
      <c r="D17" s="603" t="s">
        <v>331</v>
      </c>
      <c r="E17" s="606">
        <v>3</v>
      </c>
      <c r="F17" s="606">
        <f>C17*E17</f>
        <v>0</v>
      </c>
    </row>
    <row r="18" spans="1:6" ht="15.25" x14ac:dyDescent="0.65">
      <c r="A18" s="601"/>
      <c r="B18" s="601"/>
      <c r="C18" s="601"/>
      <c r="D18" s="601"/>
      <c r="E18" s="601"/>
      <c r="F18" s="601"/>
    </row>
    <row r="19" spans="1:6" ht="16.25" thickBot="1" x14ac:dyDescent="0.85">
      <c r="A19" s="602" t="s">
        <v>357</v>
      </c>
      <c r="B19" s="601"/>
      <c r="C19" s="603" t="s">
        <v>13</v>
      </c>
      <c r="D19" s="601"/>
      <c r="E19" s="601"/>
      <c r="F19" s="601"/>
    </row>
    <row r="20" spans="1:6" ht="16.25" thickBot="1" x14ac:dyDescent="0.85">
      <c r="A20" s="601"/>
      <c r="B20" s="601" t="s">
        <v>427</v>
      </c>
      <c r="C20" s="605"/>
      <c r="D20" s="603" t="s">
        <v>331</v>
      </c>
      <c r="E20" s="606">
        <v>0.72</v>
      </c>
      <c r="F20" s="606">
        <f t="shared" ref="F20:F24" si="2">C20*E20</f>
        <v>0</v>
      </c>
    </row>
    <row r="21" spans="1:6" ht="16.25" thickBot="1" x14ac:dyDescent="0.85">
      <c r="A21" s="601"/>
      <c r="B21" s="601" t="s">
        <v>428</v>
      </c>
      <c r="C21" s="605"/>
      <c r="D21" s="603" t="s">
        <v>331</v>
      </c>
      <c r="E21" s="606">
        <v>9</v>
      </c>
      <c r="F21" s="606">
        <f t="shared" si="2"/>
        <v>0</v>
      </c>
    </row>
    <row r="22" spans="1:6" ht="16.25" thickBot="1" x14ac:dyDescent="0.85">
      <c r="A22" s="601"/>
      <c r="B22" s="608" t="s">
        <v>429</v>
      </c>
      <c r="C22" s="605"/>
      <c r="D22" s="603" t="s">
        <v>331</v>
      </c>
      <c r="E22" s="606">
        <v>9</v>
      </c>
      <c r="F22" s="606">
        <f t="shared" si="2"/>
        <v>0</v>
      </c>
    </row>
    <row r="23" spans="1:6" ht="16.25" thickBot="1" x14ac:dyDescent="0.85">
      <c r="A23" s="601"/>
      <c r="B23" s="610" t="s">
        <v>430</v>
      </c>
      <c r="C23" s="605"/>
      <c r="D23" s="603" t="s">
        <v>331</v>
      </c>
      <c r="E23" s="606">
        <v>4</v>
      </c>
      <c r="F23" s="606">
        <f t="shared" si="2"/>
        <v>0</v>
      </c>
    </row>
    <row r="24" spans="1:6" ht="16.25" thickBot="1" x14ac:dyDescent="0.85">
      <c r="A24" s="601"/>
      <c r="B24" s="610" t="s">
        <v>431</v>
      </c>
      <c r="C24" s="605"/>
      <c r="D24" s="603" t="s">
        <v>331</v>
      </c>
      <c r="E24" s="606">
        <v>2.6</v>
      </c>
      <c r="F24" s="606">
        <f t="shared" si="2"/>
        <v>0</v>
      </c>
    </row>
    <row r="25" spans="1:6" ht="15.25" x14ac:dyDescent="0.65">
      <c r="A25" s="601"/>
      <c r="B25" s="608"/>
      <c r="C25" s="611"/>
      <c r="D25" s="601"/>
      <c r="E25" s="606"/>
      <c r="F25" s="606"/>
    </row>
    <row r="26" spans="1:6" ht="16.25" thickBot="1" x14ac:dyDescent="0.85">
      <c r="A26" s="602" t="s">
        <v>358</v>
      </c>
      <c r="B26" s="601"/>
      <c r="C26" s="603" t="s">
        <v>359</v>
      </c>
      <c r="D26" s="601"/>
      <c r="E26" s="601"/>
      <c r="F26" s="601"/>
    </row>
    <row r="27" spans="1:6" ht="16.25" thickBot="1" x14ac:dyDescent="0.85">
      <c r="A27" s="601"/>
      <c r="B27" s="601" t="s">
        <v>432</v>
      </c>
      <c r="C27" s="605"/>
      <c r="D27" s="603" t="s">
        <v>331</v>
      </c>
      <c r="E27" s="606">
        <v>41</v>
      </c>
      <c r="F27" s="606">
        <f>(C27*E27)+500</f>
        <v>500</v>
      </c>
    </row>
    <row r="28" spans="1:6" ht="15.5" x14ac:dyDescent="0.7">
      <c r="A28" s="601"/>
      <c r="B28" s="608" t="s">
        <v>361</v>
      </c>
      <c r="C28" s="612" t="s">
        <v>356</v>
      </c>
      <c r="D28" s="603"/>
      <c r="E28" s="601"/>
      <c r="F28" s="601"/>
    </row>
    <row r="29" spans="1:6" ht="15.5" x14ac:dyDescent="0.7">
      <c r="A29" s="601"/>
      <c r="B29" s="601"/>
      <c r="C29" s="601"/>
      <c r="D29" s="601"/>
      <c r="E29" s="601"/>
      <c r="F29" s="613">
        <f>SUM(F6:F28)</f>
        <v>500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55"/>
  <sheetViews>
    <sheetView workbookViewId="0">
      <selection activeCell="N16" sqref="N16:Q16"/>
    </sheetView>
  </sheetViews>
  <sheetFormatPr defaultColWidth="9.1328125" defaultRowHeight="13.25" x14ac:dyDescent="0.65"/>
  <cols>
    <col min="1" max="38" width="2.7265625" style="36" customWidth="1"/>
    <col min="39" max="16384" width="9.1328125" style="36"/>
  </cols>
  <sheetData>
    <row r="1" spans="1:45" ht="15.75" x14ac:dyDescent="0.75">
      <c r="A1" s="494" t="s">
        <v>264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35"/>
      <c r="AN1" s="35"/>
    </row>
    <row r="2" spans="1:45" ht="17.75" x14ac:dyDescent="0.75">
      <c r="A2" s="492" t="s">
        <v>283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  <c r="AL2" s="492"/>
      <c r="AM2" s="37"/>
      <c r="AN2" s="37"/>
    </row>
    <row r="3" spans="1:45" ht="17.75" x14ac:dyDescent="0.75">
      <c r="A3" s="478" t="s">
        <v>248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  <c r="AI3" s="478"/>
      <c r="AJ3" s="478"/>
      <c r="AK3" s="478"/>
      <c r="AL3" s="478"/>
      <c r="AM3" s="37"/>
      <c r="AN3" s="37"/>
    </row>
    <row r="4" spans="1:45" ht="15.75" x14ac:dyDescent="0.7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1"/>
      <c r="AN4" s="41"/>
    </row>
    <row r="5" spans="1:45" x14ac:dyDescent="0.65">
      <c r="A5" s="499" t="s">
        <v>91</v>
      </c>
      <c r="B5" s="499"/>
      <c r="C5" s="499"/>
      <c r="D5" s="495">
        <f>WORKSHEET!D5</f>
        <v>0</v>
      </c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42"/>
      <c r="AA5" s="496" t="s">
        <v>90</v>
      </c>
      <c r="AB5" s="496"/>
      <c r="AC5" s="496"/>
      <c r="AD5" s="496"/>
      <c r="AE5" s="495"/>
      <c r="AF5" s="495"/>
      <c r="AG5" s="495"/>
      <c r="AH5" s="495"/>
      <c r="AI5" s="495"/>
      <c r="AJ5" s="495"/>
      <c r="AK5" s="495"/>
      <c r="AL5" s="43"/>
      <c r="AM5" s="44"/>
      <c r="AN5" s="44"/>
    </row>
    <row r="6" spans="1:45" x14ac:dyDescent="0.65">
      <c r="A6" s="45"/>
      <c r="B6" s="45"/>
      <c r="C6" s="45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6"/>
      <c r="AB6" s="46"/>
      <c r="AC6" s="46"/>
      <c r="AD6" s="46"/>
      <c r="AE6" s="47"/>
      <c r="AF6" s="47"/>
      <c r="AG6" s="47"/>
      <c r="AH6" s="47"/>
      <c r="AI6" s="47"/>
      <c r="AJ6" s="47"/>
      <c r="AK6" s="47"/>
      <c r="AL6" s="43"/>
      <c r="AM6" s="44"/>
      <c r="AN6" s="44"/>
    </row>
    <row r="7" spans="1:45" s="41" customFormat="1" ht="15.75" x14ac:dyDescent="0.75">
      <c r="A7" s="493" t="s">
        <v>92</v>
      </c>
      <c r="B7" s="493"/>
      <c r="C7" s="493"/>
      <c r="D7" s="493"/>
      <c r="E7" s="493"/>
      <c r="F7" s="493"/>
      <c r="G7" s="493"/>
      <c r="H7" s="65"/>
      <c r="I7" s="65" t="s">
        <v>7</v>
      </c>
      <c r="J7" s="65"/>
      <c r="K7" s="448">
        <f>BUDGET!K17</f>
        <v>0</v>
      </c>
      <c r="L7" s="448"/>
      <c r="M7" s="84"/>
      <c r="N7" s="65" t="s">
        <v>93</v>
      </c>
      <c r="O7" s="448">
        <v>0</v>
      </c>
      <c r="P7" s="448"/>
      <c r="Q7" s="84"/>
      <c r="R7" s="65">
        <v>1</v>
      </c>
      <c r="S7" s="448">
        <f>BUDGET!S17</f>
        <v>0</v>
      </c>
      <c r="T7" s="448"/>
      <c r="U7" s="84"/>
      <c r="V7" s="65">
        <v>2</v>
      </c>
      <c r="W7" s="448">
        <f>BUDGET!AA17</f>
        <v>0</v>
      </c>
      <c r="X7" s="448"/>
      <c r="Y7" s="84"/>
      <c r="Z7" s="65">
        <v>3</v>
      </c>
      <c r="AA7" s="448">
        <f>BUDGET!AA17</f>
        <v>0</v>
      </c>
      <c r="AB7" s="448"/>
      <c r="AC7" s="84"/>
      <c r="AD7" s="65">
        <v>4</v>
      </c>
      <c r="AE7" s="448">
        <f>BUDGET!AE17</f>
        <v>0</v>
      </c>
      <c r="AF7" s="448"/>
      <c r="AG7" s="84"/>
      <c r="AH7" s="84"/>
      <c r="AI7" s="84"/>
      <c r="AJ7" s="84"/>
      <c r="AK7" s="84"/>
      <c r="AL7" s="84"/>
      <c r="AM7" s="44"/>
      <c r="AN7" s="44"/>
      <c r="AO7" s="44"/>
      <c r="AP7" s="44"/>
      <c r="AQ7" s="44"/>
      <c r="AR7" s="44"/>
      <c r="AS7" s="44"/>
    </row>
    <row r="8" spans="1:45" s="41" customFormat="1" ht="9.75" customHeight="1" x14ac:dyDescent="0.7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55"/>
      <c r="N8" s="55"/>
      <c r="O8" s="65"/>
      <c r="P8" s="65"/>
      <c r="Q8" s="55"/>
      <c r="R8" s="55"/>
      <c r="S8" s="55"/>
      <c r="T8" s="65"/>
      <c r="U8" s="55"/>
      <c r="V8" s="55"/>
      <c r="W8" s="55"/>
      <c r="X8" s="65"/>
      <c r="Y8" s="55"/>
      <c r="Z8" s="55"/>
      <c r="AA8" s="65"/>
      <c r="AB8" s="65"/>
      <c r="AC8" s="55"/>
      <c r="AD8" s="55"/>
      <c r="AE8" s="65"/>
      <c r="AF8" s="65"/>
      <c r="AG8" s="55"/>
      <c r="AH8" s="55"/>
      <c r="AI8" s="65"/>
      <c r="AJ8" s="65"/>
      <c r="AK8" s="55"/>
      <c r="AL8" s="55"/>
      <c r="AM8" s="44"/>
      <c r="AN8" s="44"/>
      <c r="AO8" s="44"/>
      <c r="AP8" s="44"/>
      <c r="AQ8" s="44"/>
      <c r="AR8" s="44"/>
      <c r="AS8" s="44"/>
    </row>
    <row r="9" spans="1:45" s="41" customFormat="1" ht="15.75" customHeight="1" x14ac:dyDescent="0.75">
      <c r="A9" s="84"/>
      <c r="B9" s="84"/>
      <c r="C9" s="84"/>
      <c r="D9" s="85"/>
      <c r="E9" s="84"/>
      <c r="F9" s="65">
        <v>5</v>
      </c>
      <c r="G9" s="448">
        <f>BUDGET!G19</f>
        <v>0</v>
      </c>
      <c r="H9" s="448"/>
      <c r="I9" s="84"/>
      <c r="J9" s="65">
        <v>6</v>
      </c>
      <c r="K9" s="448">
        <f>BUDGET!K19</f>
        <v>0</v>
      </c>
      <c r="L9" s="448"/>
      <c r="M9" s="84"/>
      <c r="N9" s="65">
        <v>7</v>
      </c>
      <c r="O9" s="448">
        <f>BUDGET!O19</f>
        <v>0</v>
      </c>
      <c r="P9" s="448"/>
      <c r="Q9" s="84"/>
      <c r="R9" s="65">
        <v>8</v>
      </c>
      <c r="S9" s="448">
        <f>BUDGET!S19</f>
        <v>0</v>
      </c>
      <c r="T9" s="448"/>
      <c r="U9" s="84"/>
      <c r="V9" s="65">
        <v>9</v>
      </c>
      <c r="W9" s="448">
        <f>BUDGET!W19</f>
        <v>0</v>
      </c>
      <c r="X9" s="448"/>
      <c r="Y9" s="84"/>
      <c r="Z9" s="65">
        <v>10</v>
      </c>
      <c r="AA9" s="448">
        <f>BUDGET!AA19</f>
        <v>0</v>
      </c>
      <c r="AB9" s="448"/>
      <c r="AC9" s="439" t="s">
        <v>8</v>
      </c>
      <c r="AD9" s="439"/>
      <c r="AE9" s="439"/>
      <c r="AF9" s="439"/>
      <c r="AG9" s="439"/>
      <c r="AH9" s="439"/>
      <c r="AI9" s="500">
        <f>SUM(K7,O7,S7,W7,AA7,AE7,G9,K9,O9,S9,W9,AA9)</f>
        <v>0</v>
      </c>
      <c r="AJ9" s="500"/>
      <c r="AK9" s="500"/>
      <c r="AL9" s="500"/>
      <c r="AM9" s="44"/>
      <c r="AN9" s="44"/>
      <c r="AO9" s="44"/>
      <c r="AP9" s="44"/>
      <c r="AQ9" s="44"/>
      <c r="AR9" s="44"/>
      <c r="AS9" s="44"/>
    </row>
    <row r="10" spans="1:45" x14ac:dyDescent="0.65">
      <c r="A10" s="45"/>
      <c r="B10" s="45"/>
      <c r="C10" s="45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6"/>
      <c r="AB10" s="46"/>
      <c r="AC10" s="46"/>
      <c r="AD10" s="46"/>
      <c r="AE10" s="47"/>
      <c r="AF10" s="47"/>
      <c r="AG10" s="47"/>
      <c r="AH10" s="47"/>
      <c r="AI10" s="47"/>
      <c r="AJ10" s="47"/>
      <c r="AK10" s="47"/>
      <c r="AL10" s="43"/>
      <c r="AM10" s="44"/>
      <c r="AN10" s="44"/>
    </row>
    <row r="11" spans="1:45" x14ac:dyDescent="0.6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9"/>
    </row>
    <row r="12" spans="1:45" x14ac:dyDescent="0.6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9" t="s">
        <v>99</v>
      </c>
      <c r="O12" s="489"/>
      <c r="P12" s="489"/>
      <c r="Q12" s="489"/>
      <c r="R12" s="50"/>
      <c r="S12" s="489" t="s">
        <v>99</v>
      </c>
      <c r="T12" s="489"/>
      <c r="U12" s="489"/>
      <c r="V12" s="489"/>
      <c r="W12" s="50"/>
      <c r="X12" s="489" t="s">
        <v>250</v>
      </c>
      <c r="Y12" s="489"/>
      <c r="Z12" s="489"/>
      <c r="AA12" s="489"/>
      <c r="AB12" s="50"/>
      <c r="AC12" s="489" t="s">
        <v>100</v>
      </c>
      <c r="AD12" s="489"/>
      <c r="AE12" s="489"/>
      <c r="AF12" s="489"/>
      <c r="AG12" s="50"/>
      <c r="AH12" s="489" t="s">
        <v>250</v>
      </c>
      <c r="AI12" s="489"/>
      <c r="AJ12" s="489"/>
      <c r="AK12" s="489"/>
      <c r="AL12" s="51"/>
    </row>
    <row r="13" spans="1:45" x14ac:dyDescent="0.65">
      <c r="A13" s="498"/>
      <c r="B13" s="498"/>
      <c r="C13" s="489" t="s">
        <v>98</v>
      </c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 t="s">
        <v>90</v>
      </c>
      <c r="O13" s="489"/>
      <c r="P13" s="489"/>
      <c r="Q13" s="489"/>
      <c r="R13" s="48"/>
      <c r="S13" s="489" t="s">
        <v>249</v>
      </c>
      <c r="T13" s="489"/>
      <c r="U13" s="489"/>
      <c r="V13" s="489"/>
      <c r="W13" s="48"/>
      <c r="X13" s="489" t="s">
        <v>251</v>
      </c>
      <c r="Y13" s="489"/>
      <c r="Z13" s="489"/>
      <c r="AA13" s="489"/>
      <c r="AB13" s="48"/>
      <c r="AC13" s="489" t="s">
        <v>101</v>
      </c>
      <c r="AD13" s="489"/>
      <c r="AE13" s="489"/>
      <c r="AF13" s="489"/>
      <c r="AG13" s="48"/>
      <c r="AH13" s="489" t="s">
        <v>252</v>
      </c>
      <c r="AI13" s="489"/>
      <c r="AJ13" s="489"/>
      <c r="AK13" s="489"/>
      <c r="AL13" s="49"/>
    </row>
    <row r="14" spans="1:45" x14ac:dyDescent="0.65">
      <c r="A14" s="498"/>
      <c r="B14" s="498"/>
      <c r="C14" s="490" t="s">
        <v>11</v>
      </c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52"/>
      <c r="O14" s="52"/>
      <c r="P14" s="52"/>
      <c r="Q14" s="52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3"/>
    </row>
    <row r="15" spans="1:45" s="54" customFormat="1" x14ac:dyDescent="0.65">
      <c r="A15" s="479" t="s">
        <v>44</v>
      </c>
      <c r="B15" s="479"/>
      <c r="C15" s="474" t="s">
        <v>253</v>
      </c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5"/>
      <c r="O15" s="475"/>
      <c r="P15" s="475"/>
      <c r="Q15" s="475"/>
      <c r="R15" s="145"/>
      <c r="S15" s="475"/>
      <c r="T15" s="475"/>
      <c r="U15" s="475"/>
      <c r="V15" s="475"/>
      <c r="W15" s="145"/>
      <c r="X15" s="475"/>
      <c r="Y15" s="475"/>
      <c r="Z15" s="475"/>
      <c r="AA15" s="475"/>
      <c r="AB15" s="145"/>
      <c r="AC15" s="475">
        <f>S15-X15</f>
        <v>0</v>
      </c>
      <c r="AD15" s="475"/>
      <c r="AE15" s="475"/>
      <c r="AF15" s="475"/>
      <c r="AG15" s="145"/>
      <c r="AH15" s="476">
        <f>WORKSHEET!AI37</f>
        <v>0</v>
      </c>
      <c r="AI15" s="476"/>
      <c r="AJ15" s="476"/>
      <c r="AK15" s="476"/>
      <c r="AL15" s="49"/>
    </row>
    <row r="16" spans="1:45" s="54" customFormat="1" x14ac:dyDescent="0.65">
      <c r="A16" s="497" t="s">
        <v>45</v>
      </c>
      <c r="B16" s="497"/>
      <c r="C16" s="477" t="s">
        <v>184</v>
      </c>
      <c r="D16" s="477"/>
      <c r="E16" s="477"/>
      <c r="F16" s="477"/>
      <c r="G16" s="477"/>
      <c r="H16" s="477"/>
      <c r="I16" s="477"/>
      <c r="J16" s="477"/>
      <c r="K16" s="477"/>
      <c r="L16" s="477"/>
      <c r="M16" s="477"/>
      <c r="N16" s="475"/>
      <c r="O16" s="475"/>
      <c r="P16" s="475"/>
      <c r="Q16" s="475"/>
      <c r="R16" s="145"/>
      <c r="S16" s="475"/>
      <c r="T16" s="475"/>
      <c r="U16" s="475"/>
      <c r="V16" s="475"/>
      <c r="W16" s="145"/>
      <c r="X16" s="475"/>
      <c r="Y16" s="475"/>
      <c r="Z16" s="475"/>
      <c r="AA16" s="475"/>
      <c r="AB16" s="145"/>
      <c r="AC16" s="475">
        <f t="shared" ref="AC16:AC24" si="0">S16-X16</f>
        <v>0</v>
      </c>
      <c r="AD16" s="475"/>
      <c r="AE16" s="475"/>
      <c r="AF16" s="475"/>
      <c r="AG16" s="145"/>
      <c r="AH16" s="476">
        <f>WORKSHEET!AI42</f>
        <v>0</v>
      </c>
      <c r="AI16" s="476"/>
      <c r="AJ16" s="476"/>
      <c r="AK16" s="476"/>
      <c r="AL16" s="49"/>
    </row>
    <row r="17" spans="1:38" s="54" customFormat="1" x14ac:dyDescent="0.65">
      <c r="A17" s="479" t="s">
        <v>46</v>
      </c>
      <c r="B17" s="479"/>
      <c r="C17" s="474" t="s">
        <v>170</v>
      </c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5"/>
      <c r="O17" s="475"/>
      <c r="P17" s="475"/>
      <c r="Q17" s="475"/>
      <c r="R17" s="145"/>
      <c r="S17" s="475"/>
      <c r="T17" s="475"/>
      <c r="U17" s="475"/>
      <c r="V17" s="475"/>
      <c r="W17" s="145"/>
      <c r="X17" s="475"/>
      <c r="Y17" s="475"/>
      <c r="Z17" s="475"/>
      <c r="AA17" s="475"/>
      <c r="AB17" s="145"/>
      <c r="AC17" s="475">
        <f t="shared" si="0"/>
        <v>0</v>
      </c>
      <c r="AD17" s="475"/>
      <c r="AE17" s="475"/>
      <c r="AF17" s="475"/>
      <c r="AG17" s="145"/>
      <c r="AH17" s="476">
        <f>WORKSHEET!AI49</f>
        <v>0</v>
      </c>
      <c r="AI17" s="476"/>
      <c r="AJ17" s="476"/>
      <c r="AK17" s="476"/>
      <c r="AL17" s="49"/>
    </row>
    <row r="18" spans="1:38" s="54" customFormat="1" x14ac:dyDescent="0.65">
      <c r="A18" s="479" t="s">
        <v>47</v>
      </c>
      <c r="B18" s="479"/>
      <c r="C18" s="474" t="s">
        <v>95</v>
      </c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5"/>
      <c r="O18" s="475"/>
      <c r="P18" s="475"/>
      <c r="Q18" s="475"/>
      <c r="R18" s="145"/>
      <c r="S18" s="475"/>
      <c r="T18" s="475"/>
      <c r="U18" s="475"/>
      <c r="V18" s="475"/>
      <c r="W18" s="145"/>
      <c r="X18" s="475"/>
      <c r="Y18" s="475"/>
      <c r="Z18" s="475"/>
      <c r="AA18" s="475"/>
      <c r="AB18" s="145"/>
      <c r="AC18" s="475">
        <f t="shared" si="0"/>
        <v>0</v>
      </c>
      <c r="AD18" s="475"/>
      <c r="AE18" s="475"/>
      <c r="AF18" s="475"/>
      <c r="AG18" s="145"/>
      <c r="AH18" s="476">
        <f>WORKSHEET!AI56</f>
        <v>0</v>
      </c>
      <c r="AI18" s="476"/>
      <c r="AJ18" s="476"/>
      <c r="AK18" s="476"/>
      <c r="AL18" s="49"/>
    </row>
    <row r="19" spans="1:38" s="54" customFormat="1" x14ac:dyDescent="0.65">
      <c r="A19" s="479" t="s">
        <v>48</v>
      </c>
      <c r="B19" s="479"/>
      <c r="C19" s="474" t="s">
        <v>291</v>
      </c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5"/>
      <c r="O19" s="475"/>
      <c r="P19" s="475"/>
      <c r="Q19" s="475"/>
      <c r="R19" s="145"/>
      <c r="S19" s="475"/>
      <c r="T19" s="475"/>
      <c r="U19" s="475"/>
      <c r="V19" s="475"/>
      <c r="W19" s="145"/>
      <c r="X19" s="475"/>
      <c r="Y19" s="475"/>
      <c r="Z19" s="475"/>
      <c r="AA19" s="475"/>
      <c r="AB19" s="145"/>
      <c r="AC19" s="475">
        <f>S19-X19</f>
        <v>0</v>
      </c>
      <c r="AD19" s="475"/>
      <c r="AE19" s="475"/>
      <c r="AF19" s="475"/>
      <c r="AG19" s="145"/>
      <c r="AH19" s="476">
        <f>WORKSHEET!AI58</f>
        <v>0</v>
      </c>
      <c r="AI19" s="476"/>
      <c r="AJ19" s="476"/>
      <c r="AK19" s="476"/>
      <c r="AL19" s="49"/>
    </row>
    <row r="20" spans="1:38" s="54" customFormat="1" x14ac:dyDescent="0.65">
      <c r="A20" s="491" t="s">
        <v>89</v>
      </c>
      <c r="B20" s="491"/>
      <c r="C20" s="477" t="s">
        <v>18</v>
      </c>
      <c r="D20" s="477"/>
      <c r="E20" s="477"/>
      <c r="F20" s="477"/>
      <c r="G20" s="477"/>
      <c r="H20" s="477"/>
      <c r="I20" s="477"/>
      <c r="J20" s="477"/>
      <c r="K20" s="477"/>
      <c r="L20" s="477"/>
      <c r="M20" s="477"/>
      <c r="N20" s="475"/>
      <c r="O20" s="475"/>
      <c r="P20" s="475"/>
      <c r="Q20" s="475"/>
      <c r="R20" s="145"/>
      <c r="S20" s="475"/>
      <c r="T20" s="475"/>
      <c r="U20" s="475"/>
      <c r="V20" s="475"/>
      <c r="W20" s="145"/>
      <c r="X20" s="475"/>
      <c r="Y20" s="475"/>
      <c r="Z20" s="475"/>
      <c r="AA20" s="475"/>
      <c r="AB20" s="145"/>
      <c r="AC20" s="475">
        <f t="shared" si="0"/>
        <v>0</v>
      </c>
      <c r="AD20" s="475"/>
      <c r="AE20" s="475"/>
      <c r="AF20" s="475"/>
      <c r="AG20" s="145"/>
      <c r="AH20" s="476">
        <f>WORKSHEET!AI81</f>
        <v>0</v>
      </c>
      <c r="AI20" s="476"/>
      <c r="AJ20" s="476"/>
      <c r="AK20" s="476"/>
      <c r="AL20" s="49"/>
    </row>
    <row r="21" spans="1:38" s="54" customFormat="1" x14ac:dyDescent="0.65">
      <c r="A21" s="491" t="s">
        <v>94</v>
      </c>
      <c r="B21" s="491"/>
      <c r="C21" s="477" t="s">
        <v>120</v>
      </c>
      <c r="D21" s="477"/>
      <c r="E21" s="477"/>
      <c r="F21" s="477"/>
      <c r="G21" s="477"/>
      <c r="H21" s="477"/>
      <c r="I21" s="477"/>
      <c r="J21" s="477"/>
      <c r="K21" s="477"/>
      <c r="L21" s="477"/>
      <c r="M21" s="477"/>
      <c r="N21" s="475"/>
      <c r="O21" s="475"/>
      <c r="P21" s="475"/>
      <c r="Q21" s="475"/>
      <c r="R21" s="145"/>
      <c r="S21" s="475"/>
      <c r="T21" s="475"/>
      <c r="U21" s="475"/>
      <c r="V21" s="475"/>
      <c r="W21" s="145"/>
      <c r="X21" s="475"/>
      <c r="Y21" s="475"/>
      <c r="Z21" s="475"/>
      <c r="AA21" s="475"/>
      <c r="AB21" s="145"/>
      <c r="AC21" s="475">
        <f t="shared" si="0"/>
        <v>0</v>
      </c>
      <c r="AD21" s="475"/>
      <c r="AE21" s="475"/>
      <c r="AF21" s="475"/>
      <c r="AG21" s="145"/>
      <c r="AH21" s="476">
        <f>WORKSHEET!AI87</f>
        <v>0</v>
      </c>
      <c r="AI21" s="476"/>
      <c r="AJ21" s="476"/>
      <c r="AK21" s="476"/>
      <c r="AL21" s="49"/>
    </row>
    <row r="22" spans="1:38" s="54" customFormat="1" x14ac:dyDescent="0.65">
      <c r="A22" s="491" t="s">
        <v>159</v>
      </c>
      <c r="B22" s="491"/>
      <c r="C22" s="477" t="s">
        <v>171</v>
      </c>
      <c r="D22" s="477"/>
      <c r="E22" s="477"/>
      <c r="F22" s="477"/>
      <c r="G22" s="51"/>
      <c r="H22" s="480"/>
      <c r="I22" s="480"/>
      <c r="J22" s="480"/>
      <c r="K22" s="480"/>
      <c r="L22" s="480"/>
      <c r="M22" s="51"/>
      <c r="N22" s="475" t="s">
        <v>3</v>
      </c>
      <c r="O22" s="475"/>
      <c r="P22" s="475"/>
      <c r="Q22" s="475"/>
      <c r="R22" s="145"/>
      <c r="S22" s="475"/>
      <c r="T22" s="475"/>
      <c r="U22" s="475"/>
      <c r="V22" s="475"/>
      <c r="W22" s="145"/>
      <c r="X22" s="475"/>
      <c r="Y22" s="475"/>
      <c r="Z22" s="475"/>
      <c r="AA22" s="475"/>
      <c r="AB22" s="145"/>
      <c r="AC22" s="475">
        <f t="shared" si="0"/>
        <v>0</v>
      </c>
      <c r="AD22" s="475"/>
      <c r="AE22" s="475"/>
      <c r="AF22" s="475"/>
      <c r="AG22" s="145"/>
      <c r="AH22" s="476">
        <f>WORKSHEET!AI93</f>
        <v>0</v>
      </c>
      <c r="AI22" s="476"/>
      <c r="AJ22" s="476"/>
      <c r="AK22" s="476"/>
      <c r="AL22" s="49"/>
    </row>
    <row r="23" spans="1:38" s="54" customFormat="1" x14ac:dyDescent="0.65">
      <c r="A23" s="479" t="s">
        <v>160</v>
      </c>
      <c r="B23" s="479"/>
      <c r="C23" s="477" t="s">
        <v>96</v>
      </c>
      <c r="D23" s="477"/>
      <c r="E23" s="477"/>
      <c r="F23" s="477"/>
      <c r="G23" s="477"/>
      <c r="H23" s="480"/>
      <c r="I23" s="480"/>
      <c r="J23" s="480"/>
      <c r="K23" s="480"/>
      <c r="L23" s="480"/>
      <c r="M23" s="51"/>
      <c r="N23" s="475"/>
      <c r="O23" s="475"/>
      <c r="P23" s="475"/>
      <c r="Q23" s="475"/>
      <c r="R23" s="145"/>
      <c r="S23" s="475"/>
      <c r="T23" s="475"/>
      <c r="U23" s="475"/>
      <c r="V23" s="475"/>
      <c r="W23" s="145"/>
      <c r="X23" s="475"/>
      <c r="Y23" s="475"/>
      <c r="Z23" s="475"/>
      <c r="AA23" s="475"/>
      <c r="AB23" s="145"/>
      <c r="AC23" s="475">
        <f t="shared" si="0"/>
        <v>0</v>
      </c>
      <c r="AD23" s="475"/>
      <c r="AE23" s="475"/>
      <c r="AF23" s="475"/>
      <c r="AG23" s="145"/>
      <c r="AH23" s="476">
        <f>WORKSHEET!AI98</f>
        <v>0</v>
      </c>
      <c r="AI23" s="476"/>
      <c r="AJ23" s="476"/>
      <c r="AK23" s="476"/>
      <c r="AL23" s="49"/>
    </row>
    <row r="24" spans="1:38" s="54" customFormat="1" x14ac:dyDescent="0.65">
      <c r="A24" s="479" t="s">
        <v>254</v>
      </c>
      <c r="B24" s="479"/>
      <c r="C24" s="477" t="s">
        <v>96</v>
      </c>
      <c r="D24" s="477"/>
      <c r="E24" s="477"/>
      <c r="F24" s="477"/>
      <c r="G24" s="477"/>
      <c r="H24" s="480"/>
      <c r="I24" s="480"/>
      <c r="J24" s="480"/>
      <c r="K24" s="480"/>
      <c r="L24" s="480"/>
      <c r="M24" s="51"/>
      <c r="N24" s="475"/>
      <c r="O24" s="475"/>
      <c r="P24" s="475"/>
      <c r="Q24" s="475"/>
      <c r="R24" s="145"/>
      <c r="S24" s="475"/>
      <c r="T24" s="475"/>
      <c r="U24" s="475"/>
      <c r="V24" s="475"/>
      <c r="W24" s="145"/>
      <c r="X24" s="475"/>
      <c r="Y24" s="475"/>
      <c r="Z24" s="475"/>
      <c r="AA24" s="475"/>
      <c r="AB24" s="145"/>
      <c r="AC24" s="475">
        <f t="shared" si="0"/>
        <v>0</v>
      </c>
      <c r="AD24" s="475"/>
      <c r="AE24" s="475"/>
      <c r="AF24" s="475"/>
      <c r="AG24" s="145"/>
      <c r="AH24" s="476">
        <f>WORKSHEET!AI103</f>
        <v>0</v>
      </c>
      <c r="AI24" s="476"/>
      <c r="AJ24" s="476"/>
      <c r="AK24" s="476"/>
      <c r="AL24" s="49"/>
    </row>
    <row r="25" spans="1:38" s="57" customFormat="1" ht="14" thickBot="1" x14ac:dyDescent="0.8">
      <c r="A25" s="481" t="s">
        <v>290</v>
      </c>
      <c r="B25" s="481"/>
      <c r="C25" s="488" t="s">
        <v>97</v>
      </c>
      <c r="D25" s="488"/>
      <c r="E25" s="488"/>
      <c r="F25" s="488"/>
      <c r="G25" s="488"/>
      <c r="H25" s="488"/>
      <c r="I25" s="488"/>
      <c r="J25" s="488"/>
      <c r="K25" s="488"/>
      <c r="L25" s="488"/>
      <c r="M25" s="488"/>
      <c r="N25" s="482">
        <f>SUM(N15:Q24)</f>
        <v>0</v>
      </c>
      <c r="O25" s="482"/>
      <c r="P25" s="482"/>
      <c r="Q25" s="482"/>
      <c r="R25" s="146"/>
      <c r="S25" s="482">
        <f>SUM(S15:V24)</f>
        <v>0</v>
      </c>
      <c r="T25" s="482"/>
      <c r="U25" s="482"/>
      <c r="V25" s="482"/>
      <c r="W25" s="146"/>
      <c r="X25" s="482">
        <f>SUM(X15:AA24)</f>
        <v>0</v>
      </c>
      <c r="Y25" s="482"/>
      <c r="Z25" s="482"/>
      <c r="AA25" s="482"/>
      <c r="AB25" s="146"/>
      <c r="AC25" s="482">
        <f>SUM(AC15:AC24)</f>
        <v>0</v>
      </c>
      <c r="AD25" s="482"/>
      <c r="AE25" s="482"/>
      <c r="AF25" s="482"/>
      <c r="AG25" s="146"/>
      <c r="AH25" s="482">
        <f>SUM(AH15:AK24)</f>
        <v>0</v>
      </c>
      <c r="AI25" s="482"/>
      <c r="AJ25" s="482"/>
      <c r="AK25" s="482"/>
      <c r="AL25" s="56"/>
    </row>
    <row r="26" spans="1:38" s="54" customFormat="1" ht="14" thickTop="1" x14ac:dyDescent="0.65">
      <c r="A26" s="479"/>
      <c r="B26" s="479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8"/>
      <c r="AI26" s="148"/>
      <c r="AJ26" s="148"/>
      <c r="AK26" s="148"/>
      <c r="AL26" s="49"/>
    </row>
    <row r="27" spans="1:38" s="54" customFormat="1" x14ac:dyDescent="0.65">
      <c r="A27" s="474"/>
      <c r="B27" s="474"/>
      <c r="C27" s="487" t="s">
        <v>102</v>
      </c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9"/>
      <c r="AI27" s="149"/>
      <c r="AJ27" s="149"/>
      <c r="AK27" s="149"/>
      <c r="AL27" s="49"/>
    </row>
    <row r="28" spans="1:38" s="54" customFormat="1" x14ac:dyDescent="0.65">
      <c r="A28" s="479" t="s">
        <v>50</v>
      </c>
      <c r="B28" s="479"/>
      <c r="C28" s="474" t="s">
        <v>255</v>
      </c>
      <c r="D28" s="474"/>
      <c r="E28" s="474"/>
      <c r="F28" s="474"/>
      <c r="G28" s="474"/>
      <c r="H28" s="474"/>
      <c r="I28" s="474"/>
      <c r="J28" s="474"/>
      <c r="K28" s="474"/>
      <c r="L28" s="474"/>
      <c r="M28" s="474"/>
      <c r="N28" s="475"/>
      <c r="O28" s="475"/>
      <c r="P28" s="475"/>
      <c r="Q28" s="475"/>
      <c r="R28" s="145"/>
      <c r="S28" s="475"/>
      <c r="T28" s="475"/>
      <c r="U28" s="475"/>
      <c r="V28" s="475"/>
      <c r="W28" s="145"/>
      <c r="X28" s="475"/>
      <c r="Y28" s="475"/>
      <c r="Z28" s="475"/>
      <c r="AA28" s="475"/>
      <c r="AB28" s="145"/>
      <c r="AC28" s="475">
        <f>S28-X28</f>
        <v>0</v>
      </c>
      <c r="AD28" s="475"/>
      <c r="AE28" s="475"/>
      <c r="AF28" s="475"/>
      <c r="AG28" s="145"/>
      <c r="AH28" s="476">
        <f>WORKSHEET!AI118</f>
        <v>0</v>
      </c>
      <c r="AI28" s="476"/>
      <c r="AJ28" s="476"/>
      <c r="AK28" s="476"/>
      <c r="AL28" s="49"/>
    </row>
    <row r="29" spans="1:38" s="54" customFormat="1" x14ac:dyDescent="0.65">
      <c r="A29" s="479" t="s">
        <v>51</v>
      </c>
      <c r="B29" s="479"/>
      <c r="C29" s="474" t="s">
        <v>172</v>
      </c>
      <c r="D29" s="474"/>
      <c r="E29" s="474"/>
      <c r="F29" s="474"/>
      <c r="G29" s="474"/>
      <c r="H29" s="474"/>
      <c r="I29" s="474"/>
      <c r="J29" s="474"/>
      <c r="K29" s="474"/>
      <c r="L29" s="474"/>
      <c r="M29" s="474"/>
      <c r="N29" s="475"/>
      <c r="O29" s="475"/>
      <c r="P29" s="475"/>
      <c r="Q29" s="475"/>
      <c r="R29" s="145"/>
      <c r="S29" s="475"/>
      <c r="T29" s="475"/>
      <c r="U29" s="475"/>
      <c r="V29" s="475"/>
      <c r="W29" s="145"/>
      <c r="X29" s="475"/>
      <c r="Y29" s="475"/>
      <c r="Z29" s="475"/>
      <c r="AA29" s="475"/>
      <c r="AB29" s="145"/>
      <c r="AC29" s="475">
        <f t="shared" ref="AC29:AC49" si="1">S29-X29</f>
        <v>0</v>
      </c>
      <c r="AD29" s="475"/>
      <c r="AE29" s="475"/>
      <c r="AF29" s="475"/>
      <c r="AG29" s="145"/>
      <c r="AH29" s="476">
        <f>WORKSHEET!AI134</f>
        <v>0</v>
      </c>
      <c r="AI29" s="476"/>
      <c r="AJ29" s="476"/>
      <c r="AK29" s="476"/>
      <c r="AL29" s="49"/>
    </row>
    <row r="30" spans="1:38" s="54" customFormat="1" x14ac:dyDescent="0.65">
      <c r="A30" s="479" t="s">
        <v>56</v>
      </c>
      <c r="B30" s="479"/>
      <c r="C30" s="474" t="s">
        <v>262</v>
      </c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5"/>
      <c r="O30" s="475"/>
      <c r="P30" s="475"/>
      <c r="Q30" s="475"/>
      <c r="R30" s="145"/>
      <c r="S30" s="475"/>
      <c r="T30" s="475"/>
      <c r="U30" s="475"/>
      <c r="V30" s="475"/>
      <c r="W30" s="145"/>
      <c r="X30" s="475"/>
      <c r="Y30" s="475"/>
      <c r="Z30" s="475"/>
      <c r="AA30" s="475"/>
      <c r="AB30" s="145"/>
      <c r="AC30" s="475">
        <f t="shared" si="1"/>
        <v>0</v>
      </c>
      <c r="AD30" s="475"/>
      <c r="AE30" s="475"/>
      <c r="AF30" s="475"/>
      <c r="AG30" s="145"/>
      <c r="AH30" s="476">
        <f>WORKSHEET!AI142</f>
        <v>0</v>
      </c>
      <c r="AI30" s="476"/>
      <c r="AJ30" s="476"/>
      <c r="AK30" s="476"/>
      <c r="AL30" s="49"/>
    </row>
    <row r="31" spans="1:38" s="54" customFormat="1" x14ac:dyDescent="0.65">
      <c r="A31" s="479" t="s">
        <v>57</v>
      </c>
      <c r="B31" s="479"/>
      <c r="C31" s="474" t="s">
        <v>22</v>
      </c>
      <c r="D31" s="474"/>
      <c r="E31" s="474"/>
      <c r="F31" s="474"/>
      <c r="G31" s="474"/>
      <c r="H31" s="474"/>
      <c r="I31" s="474"/>
      <c r="J31" s="474"/>
      <c r="K31" s="474"/>
      <c r="L31" s="474"/>
      <c r="M31" s="474"/>
      <c r="N31" s="475"/>
      <c r="O31" s="475"/>
      <c r="P31" s="475"/>
      <c r="Q31" s="475"/>
      <c r="R31" s="145"/>
      <c r="S31" s="475"/>
      <c r="T31" s="475"/>
      <c r="U31" s="475"/>
      <c r="V31" s="475"/>
      <c r="W31" s="145"/>
      <c r="X31" s="475"/>
      <c r="Y31" s="475"/>
      <c r="Z31" s="475"/>
      <c r="AA31" s="475"/>
      <c r="AB31" s="145"/>
      <c r="AC31" s="475">
        <f t="shared" si="1"/>
        <v>0</v>
      </c>
      <c r="AD31" s="475"/>
      <c r="AE31" s="475"/>
      <c r="AF31" s="475"/>
      <c r="AG31" s="145"/>
      <c r="AH31" s="476">
        <f>WORKSHEET!AI151</f>
        <v>0</v>
      </c>
      <c r="AI31" s="476"/>
      <c r="AJ31" s="476"/>
      <c r="AK31" s="476"/>
      <c r="AL31" s="49"/>
    </row>
    <row r="32" spans="1:38" s="54" customFormat="1" x14ac:dyDescent="0.65">
      <c r="A32" s="491" t="s">
        <v>66</v>
      </c>
      <c r="B32" s="491"/>
      <c r="C32" s="477" t="s">
        <v>119</v>
      </c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5"/>
      <c r="O32" s="475"/>
      <c r="P32" s="475"/>
      <c r="Q32" s="475"/>
      <c r="R32" s="145"/>
      <c r="S32" s="475"/>
      <c r="T32" s="475"/>
      <c r="U32" s="475"/>
      <c r="V32" s="475"/>
      <c r="W32" s="145"/>
      <c r="X32" s="475"/>
      <c r="Y32" s="475"/>
      <c r="Z32" s="475"/>
      <c r="AA32" s="475"/>
      <c r="AB32" s="145"/>
      <c r="AC32" s="475">
        <f t="shared" si="1"/>
        <v>0</v>
      </c>
      <c r="AD32" s="475"/>
      <c r="AE32" s="475"/>
      <c r="AF32" s="475"/>
      <c r="AG32" s="145"/>
      <c r="AH32" s="476">
        <f>WORKSHEET!AI160</f>
        <v>0</v>
      </c>
      <c r="AI32" s="476"/>
      <c r="AJ32" s="476"/>
      <c r="AK32" s="476"/>
      <c r="AL32" s="49"/>
    </row>
    <row r="33" spans="1:38" s="54" customFormat="1" x14ac:dyDescent="0.65">
      <c r="A33" s="491" t="s">
        <v>70</v>
      </c>
      <c r="B33" s="491"/>
      <c r="C33" s="477" t="s">
        <v>173</v>
      </c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5"/>
      <c r="O33" s="475"/>
      <c r="P33" s="475"/>
      <c r="Q33" s="475"/>
      <c r="R33" s="145"/>
      <c r="S33" s="475"/>
      <c r="T33" s="475"/>
      <c r="U33" s="475"/>
      <c r="V33" s="475"/>
      <c r="W33" s="145"/>
      <c r="X33" s="475"/>
      <c r="Y33" s="475"/>
      <c r="Z33" s="475"/>
      <c r="AA33" s="475"/>
      <c r="AB33" s="145"/>
      <c r="AC33" s="475">
        <f t="shared" si="1"/>
        <v>0</v>
      </c>
      <c r="AD33" s="475"/>
      <c r="AE33" s="475"/>
      <c r="AF33" s="475"/>
      <c r="AG33" s="145"/>
      <c r="AH33" s="476">
        <f>WORKSHEET!AI184</f>
        <v>0</v>
      </c>
      <c r="AI33" s="476"/>
      <c r="AJ33" s="476"/>
      <c r="AK33" s="476"/>
      <c r="AL33" s="49"/>
    </row>
    <row r="34" spans="1:38" s="54" customFormat="1" x14ac:dyDescent="0.65">
      <c r="A34" s="491" t="s">
        <v>75</v>
      </c>
      <c r="B34" s="491"/>
      <c r="C34" s="477" t="s">
        <v>118</v>
      </c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475"/>
      <c r="O34" s="475"/>
      <c r="P34" s="475"/>
      <c r="Q34" s="475"/>
      <c r="R34" s="145"/>
      <c r="S34" s="475"/>
      <c r="T34" s="475"/>
      <c r="U34" s="475"/>
      <c r="V34" s="475"/>
      <c r="W34" s="145"/>
      <c r="X34" s="475"/>
      <c r="Y34" s="475"/>
      <c r="Z34" s="475"/>
      <c r="AA34" s="475"/>
      <c r="AB34" s="145"/>
      <c r="AC34" s="475">
        <f t="shared" si="1"/>
        <v>0</v>
      </c>
      <c r="AD34" s="475"/>
      <c r="AE34" s="475"/>
      <c r="AF34" s="475"/>
      <c r="AG34" s="145"/>
      <c r="AH34" s="476">
        <f>WORKSHEET!AI195</f>
        <v>0</v>
      </c>
      <c r="AI34" s="476"/>
      <c r="AJ34" s="476"/>
      <c r="AK34" s="476"/>
      <c r="AL34" s="49"/>
    </row>
    <row r="35" spans="1:38" s="54" customFormat="1" x14ac:dyDescent="0.65">
      <c r="A35" s="491" t="s">
        <v>77</v>
      </c>
      <c r="B35" s="491"/>
      <c r="C35" s="477" t="s">
        <v>256</v>
      </c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3"/>
      <c r="O35" s="473"/>
      <c r="P35" s="473"/>
      <c r="Q35" s="473"/>
      <c r="R35" s="145"/>
      <c r="S35" s="473"/>
      <c r="T35" s="473"/>
      <c r="U35" s="473"/>
      <c r="V35" s="473"/>
      <c r="W35" s="145"/>
      <c r="X35" s="473"/>
      <c r="Y35" s="473"/>
      <c r="Z35" s="473"/>
      <c r="AA35" s="473"/>
      <c r="AB35" s="145"/>
      <c r="AC35" s="475">
        <f t="shared" si="1"/>
        <v>0</v>
      </c>
      <c r="AD35" s="475"/>
      <c r="AE35" s="475"/>
      <c r="AF35" s="475"/>
      <c r="AG35" s="145"/>
      <c r="AH35" s="472">
        <f>WORKSHEET!AI200</f>
        <v>0</v>
      </c>
      <c r="AI35" s="472"/>
      <c r="AJ35" s="472"/>
      <c r="AK35" s="472"/>
      <c r="AL35" s="49"/>
    </row>
    <row r="36" spans="1:38" s="54" customFormat="1" x14ac:dyDescent="0.65">
      <c r="A36" s="491" t="s">
        <v>78</v>
      </c>
      <c r="B36" s="491"/>
      <c r="C36" s="477" t="s">
        <v>257</v>
      </c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3"/>
      <c r="O36" s="473"/>
      <c r="P36" s="473"/>
      <c r="Q36" s="473"/>
      <c r="R36" s="145"/>
      <c r="S36" s="473"/>
      <c r="T36" s="473"/>
      <c r="U36" s="473"/>
      <c r="V36" s="473"/>
      <c r="W36" s="145"/>
      <c r="X36" s="473"/>
      <c r="Y36" s="473"/>
      <c r="Z36" s="473"/>
      <c r="AA36" s="473"/>
      <c r="AB36" s="145"/>
      <c r="AC36" s="475">
        <f t="shared" si="1"/>
        <v>0</v>
      </c>
      <c r="AD36" s="475"/>
      <c r="AE36" s="475"/>
      <c r="AF36" s="475"/>
      <c r="AG36" s="145"/>
      <c r="AH36" s="472">
        <f>WORKSHEET!AI214</f>
        <v>0</v>
      </c>
      <c r="AI36" s="472"/>
      <c r="AJ36" s="472"/>
      <c r="AK36" s="472"/>
      <c r="AL36" s="49"/>
    </row>
    <row r="37" spans="1:38" s="54" customFormat="1" x14ac:dyDescent="0.65">
      <c r="A37" s="479" t="s">
        <v>84</v>
      </c>
      <c r="B37" s="479"/>
      <c r="C37" s="477" t="s">
        <v>23</v>
      </c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5"/>
      <c r="O37" s="475"/>
      <c r="P37" s="475"/>
      <c r="Q37" s="475"/>
      <c r="R37" s="145"/>
      <c r="S37" s="475"/>
      <c r="T37" s="475"/>
      <c r="U37" s="475"/>
      <c r="V37" s="475"/>
      <c r="W37" s="145"/>
      <c r="X37" s="475"/>
      <c r="Y37" s="475"/>
      <c r="Z37" s="475"/>
      <c r="AA37" s="475"/>
      <c r="AB37" s="145"/>
      <c r="AC37" s="475">
        <f t="shared" si="1"/>
        <v>0</v>
      </c>
      <c r="AD37" s="475"/>
      <c r="AE37" s="475"/>
      <c r="AF37" s="475"/>
      <c r="AG37" s="145"/>
      <c r="AH37" s="476">
        <f>WORKSHEET!AI224</f>
        <v>0</v>
      </c>
      <c r="AI37" s="476"/>
      <c r="AJ37" s="476"/>
      <c r="AK37" s="476"/>
      <c r="AL37" s="49"/>
    </row>
    <row r="38" spans="1:38" s="54" customFormat="1" x14ac:dyDescent="0.65">
      <c r="A38" s="479" t="s">
        <v>85</v>
      </c>
      <c r="B38" s="479"/>
      <c r="C38" s="474" t="s">
        <v>24</v>
      </c>
      <c r="D38" s="474"/>
      <c r="E38" s="474"/>
      <c r="F38" s="474"/>
      <c r="G38" s="474"/>
      <c r="H38" s="474"/>
      <c r="I38" s="474"/>
      <c r="J38" s="474"/>
      <c r="K38" s="474"/>
      <c r="L38" s="474"/>
      <c r="M38" s="49"/>
      <c r="N38" s="475"/>
      <c r="O38" s="475"/>
      <c r="P38" s="475"/>
      <c r="Q38" s="475"/>
      <c r="R38" s="145"/>
      <c r="S38" s="475"/>
      <c r="T38" s="475"/>
      <c r="U38" s="475"/>
      <c r="V38" s="475"/>
      <c r="W38" s="145"/>
      <c r="X38" s="475"/>
      <c r="Y38" s="475"/>
      <c r="Z38" s="475"/>
      <c r="AA38" s="475"/>
      <c r="AB38" s="145"/>
      <c r="AC38" s="475">
        <f t="shared" si="1"/>
        <v>0</v>
      </c>
      <c r="AD38" s="475"/>
      <c r="AE38" s="475"/>
      <c r="AF38" s="475"/>
      <c r="AG38" s="145"/>
      <c r="AH38" s="476">
        <f>WORKSHEET!AI239</f>
        <v>0</v>
      </c>
      <c r="AI38" s="476"/>
      <c r="AJ38" s="476"/>
      <c r="AK38" s="476"/>
      <c r="AL38" s="49"/>
    </row>
    <row r="39" spans="1:38" s="54" customFormat="1" x14ac:dyDescent="0.65">
      <c r="A39" s="479" t="s">
        <v>88</v>
      </c>
      <c r="B39" s="479"/>
      <c r="C39" s="474" t="s">
        <v>59</v>
      </c>
      <c r="D39" s="474"/>
      <c r="E39" s="474"/>
      <c r="F39" s="474"/>
      <c r="G39" s="474"/>
      <c r="H39" s="474"/>
      <c r="I39" s="474"/>
      <c r="J39" s="474"/>
      <c r="K39" s="474"/>
      <c r="L39" s="474"/>
      <c r="M39" s="474"/>
      <c r="N39" s="475"/>
      <c r="O39" s="475"/>
      <c r="P39" s="475"/>
      <c r="Q39" s="475"/>
      <c r="R39" s="145"/>
      <c r="S39" s="475"/>
      <c r="T39" s="475"/>
      <c r="U39" s="475"/>
      <c r="V39" s="475"/>
      <c r="W39" s="145"/>
      <c r="X39" s="475"/>
      <c r="Y39" s="475"/>
      <c r="Z39" s="475"/>
      <c r="AA39" s="475"/>
      <c r="AB39" s="145"/>
      <c r="AC39" s="475">
        <f t="shared" si="1"/>
        <v>0</v>
      </c>
      <c r="AD39" s="475"/>
      <c r="AE39" s="475"/>
      <c r="AF39" s="475"/>
      <c r="AG39" s="145"/>
      <c r="AH39" s="476">
        <f>WORKSHEET!AI246</f>
        <v>0</v>
      </c>
      <c r="AI39" s="476"/>
      <c r="AJ39" s="476"/>
      <c r="AK39" s="476"/>
      <c r="AL39" s="49"/>
    </row>
    <row r="40" spans="1:38" s="54" customFormat="1" x14ac:dyDescent="0.65">
      <c r="A40" s="479" t="s">
        <v>103</v>
      </c>
      <c r="B40" s="479"/>
      <c r="C40" s="474" t="s">
        <v>111</v>
      </c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5"/>
      <c r="O40" s="475"/>
      <c r="P40" s="475"/>
      <c r="Q40" s="475"/>
      <c r="R40" s="145"/>
      <c r="S40" s="475"/>
      <c r="T40" s="475"/>
      <c r="U40" s="475"/>
      <c r="V40" s="475"/>
      <c r="W40" s="145"/>
      <c r="X40" s="475"/>
      <c r="Y40" s="475"/>
      <c r="Z40" s="475"/>
      <c r="AA40" s="475"/>
      <c r="AB40" s="145"/>
      <c r="AC40" s="475">
        <f t="shared" si="1"/>
        <v>0</v>
      </c>
      <c r="AD40" s="475"/>
      <c r="AE40" s="475"/>
      <c r="AF40" s="475"/>
      <c r="AG40" s="145"/>
      <c r="AH40" s="476">
        <f>WORKSHEET!AI257</f>
        <v>0</v>
      </c>
      <c r="AI40" s="476"/>
      <c r="AJ40" s="476"/>
      <c r="AK40" s="476"/>
      <c r="AL40" s="49"/>
    </row>
    <row r="41" spans="1:38" s="54" customFormat="1" x14ac:dyDescent="0.65">
      <c r="A41" s="479" t="s">
        <v>104</v>
      </c>
      <c r="B41" s="479"/>
      <c r="C41" s="474" t="s">
        <v>285</v>
      </c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5"/>
      <c r="O41" s="475"/>
      <c r="P41" s="475"/>
      <c r="Q41" s="475"/>
      <c r="R41" s="145"/>
      <c r="S41" s="475"/>
      <c r="T41" s="475"/>
      <c r="U41" s="475"/>
      <c r="V41" s="475"/>
      <c r="W41" s="145"/>
      <c r="X41" s="475"/>
      <c r="Y41" s="475"/>
      <c r="Z41" s="475"/>
      <c r="AA41" s="475"/>
      <c r="AB41" s="145"/>
      <c r="AC41" s="475">
        <f t="shared" si="1"/>
        <v>0</v>
      </c>
      <c r="AD41" s="475"/>
      <c r="AE41" s="475"/>
      <c r="AF41" s="475"/>
      <c r="AG41" s="145"/>
      <c r="AH41" s="476">
        <f>WORKSHEET!AI264</f>
        <v>0</v>
      </c>
      <c r="AI41" s="476"/>
      <c r="AJ41" s="476"/>
      <c r="AK41" s="476"/>
      <c r="AL41" s="49"/>
    </row>
    <row r="42" spans="1:38" s="54" customFormat="1" x14ac:dyDescent="0.65">
      <c r="A42" s="479" t="s">
        <v>105</v>
      </c>
      <c r="B42" s="479"/>
      <c r="C42" s="474" t="s">
        <v>174</v>
      </c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5"/>
      <c r="O42" s="475"/>
      <c r="P42" s="475"/>
      <c r="Q42" s="475"/>
      <c r="R42" s="145"/>
      <c r="S42" s="475"/>
      <c r="T42" s="475"/>
      <c r="U42" s="475"/>
      <c r="V42" s="475"/>
      <c r="W42" s="145"/>
      <c r="X42" s="475"/>
      <c r="Y42" s="475"/>
      <c r="Z42" s="475"/>
      <c r="AA42" s="475"/>
      <c r="AB42" s="145"/>
      <c r="AC42" s="475">
        <f t="shared" si="1"/>
        <v>0</v>
      </c>
      <c r="AD42" s="475"/>
      <c r="AE42" s="475"/>
      <c r="AF42" s="475"/>
      <c r="AG42" s="145"/>
      <c r="AH42" s="476">
        <f>WORKSHEET!AI273</f>
        <v>0</v>
      </c>
      <c r="AI42" s="476"/>
      <c r="AJ42" s="476"/>
      <c r="AK42" s="476"/>
      <c r="AL42" s="49"/>
    </row>
    <row r="43" spans="1:38" s="54" customFormat="1" x14ac:dyDescent="0.65">
      <c r="A43" s="479" t="s">
        <v>106</v>
      </c>
      <c r="B43" s="479"/>
      <c r="C43" s="474" t="s">
        <v>186</v>
      </c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5"/>
      <c r="O43" s="475"/>
      <c r="P43" s="475"/>
      <c r="Q43" s="475"/>
      <c r="R43" s="145"/>
      <c r="S43" s="475"/>
      <c r="T43" s="475"/>
      <c r="U43" s="475"/>
      <c r="V43" s="475"/>
      <c r="W43" s="145"/>
      <c r="X43" s="475"/>
      <c r="Y43" s="475"/>
      <c r="Z43" s="475"/>
      <c r="AA43" s="475"/>
      <c r="AB43" s="145"/>
      <c r="AC43" s="475">
        <f t="shared" si="1"/>
        <v>0</v>
      </c>
      <c r="AD43" s="475"/>
      <c r="AE43" s="475"/>
      <c r="AF43" s="475"/>
      <c r="AG43" s="145"/>
      <c r="AH43" s="476">
        <f>WORKSHEET!AI279</f>
        <v>0</v>
      </c>
      <c r="AI43" s="476"/>
      <c r="AJ43" s="476"/>
      <c r="AK43" s="476"/>
      <c r="AL43" s="49"/>
    </row>
    <row r="44" spans="1:38" s="54" customFormat="1" x14ac:dyDescent="0.65">
      <c r="A44" s="479" t="s">
        <v>107</v>
      </c>
      <c r="B44" s="479"/>
      <c r="C44" s="474" t="s">
        <v>25</v>
      </c>
      <c r="D44" s="474"/>
      <c r="E44" s="474"/>
      <c r="F44" s="474"/>
      <c r="G44" s="474"/>
      <c r="H44" s="474"/>
      <c r="I44" s="474"/>
      <c r="J44" s="474"/>
      <c r="K44" s="474"/>
      <c r="L44" s="474"/>
      <c r="M44" s="474"/>
      <c r="N44" s="475"/>
      <c r="O44" s="475"/>
      <c r="P44" s="475"/>
      <c r="Q44" s="475"/>
      <c r="R44" s="145"/>
      <c r="S44" s="475"/>
      <c r="T44" s="475"/>
      <c r="U44" s="475"/>
      <c r="V44" s="475"/>
      <c r="W44" s="145"/>
      <c r="X44" s="475"/>
      <c r="Y44" s="475"/>
      <c r="Z44" s="475"/>
      <c r="AA44" s="475"/>
      <c r="AB44" s="145"/>
      <c r="AC44" s="475">
        <f t="shared" si="1"/>
        <v>0</v>
      </c>
      <c r="AD44" s="475"/>
      <c r="AE44" s="475"/>
      <c r="AF44" s="475"/>
      <c r="AG44" s="145"/>
      <c r="AH44" s="476">
        <f>WORKSHEET!AI296</f>
        <v>0</v>
      </c>
      <c r="AI44" s="476"/>
      <c r="AJ44" s="476"/>
      <c r="AK44" s="476"/>
      <c r="AL44" s="49"/>
    </row>
    <row r="45" spans="1:38" s="54" customFormat="1" x14ac:dyDescent="0.65">
      <c r="A45" s="479" t="s">
        <v>108</v>
      </c>
      <c r="B45" s="479"/>
      <c r="C45" s="474" t="s">
        <v>26</v>
      </c>
      <c r="D45" s="474"/>
      <c r="E45" s="474"/>
      <c r="F45" s="474"/>
      <c r="G45" s="474"/>
      <c r="H45" s="474"/>
      <c r="I45" s="474"/>
      <c r="J45" s="474"/>
      <c r="K45" s="474"/>
      <c r="L45" s="474"/>
      <c r="M45" s="474"/>
      <c r="N45" s="475" t="s">
        <v>3</v>
      </c>
      <c r="O45" s="475"/>
      <c r="P45" s="475"/>
      <c r="Q45" s="475"/>
      <c r="R45" s="145"/>
      <c r="S45" s="475"/>
      <c r="T45" s="475"/>
      <c r="U45" s="475"/>
      <c r="V45" s="475"/>
      <c r="W45" s="145"/>
      <c r="X45" s="475"/>
      <c r="Y45" s="475"/>
      <c r="Z45" s="475"/>
      <c r="AA45" s="475"/>
      <c r="AB45" s="145"/>
      <c r="AC45" s="475">
        <f t="shared" si="1"/>
        <v>0</v>
      </c>
      <c r="AD45" s="475"/>
      <c r="AE45" s="475"/>
      <c r="AF45" s="475"/>
      <c r="AG45" s="145"/>
      <c r="AH45" s="476">
        <f>WORKSHEET!AI304</f>
        <v>0</v>
      </c>
      <c r="AI45" s="476"/>
      <c r="AJ45" s="476"/>
      <c r="AK45" s="476"/>
      <c r="AL45" s="49"/>
    </row>
    <row r="46" spans="1:38" s="54" customFormat="1" x14ac:dyDescent="0.65">
      <c r="A46" s="479" t="s">
        <v>109</v>
      </c>
      <c r="B46" s="479"/>
      <c r="C46" s="474" t="s">
        <v>27</v>
      </c>
      <c r="D46" s="474"/>
      <c r="E46" s="474"/>
      <c r="F46" s="474"/>
      <c r="G46" s="474"/>
      <c r="H46" s="474"/>
      <c r="I46" s="474"/>
      <c r="J46" s="474"/>
      <c r="K46" s="474"/>
      <c r="L46" s="474"/>
      <c r="M46" s="474"/>
      <c r="N46" s="475"/>
      <c r="O46" s="475"/>
      <c r="P46" s="475"/>
      <c r="Q46" s="475"/>
      <c r="R46" s="145"/>
      <c r="S46" s="475"/>
      <c r="T46" s="475"/>
      <c r="U46" s="475"/>
      <c r="V46" s="475"/>
      <c r="W46" s="145"/>
      <c r="X46" s="475"/>
      <c r="Y46" s="475"/>
      <c r="Z46" s="475"/>
      <c r="AA46" s="475"/>
      <c r="AB46" s="145"/>
      <c r="AC46" s="475">
        <f t="shared" si="1"/>
        <v>0</v>
      </c>
      <c r="AD46" s="475"/>
      <c r="AE46" s="475"/>
      <c r="AF46" s="475"/>
      <c r="AG46" s="145"/>
      <c r="AH46" s="476">
        <f>WORKSHEET!AI310</f>
        <v>0</v>
      </c>
      <c r="AI46" s="476"/>
      <c r="AJ46" s="476"/>
      <c r="AK46" s="476"/>
      <c r="AL46" s="49"/>
    </row>
    <row r="47" spans="1:38" s="54" customFormat="1" x14ac:dyDescent="0.65">
      <c r="A47" s="479" t="s">
        <v>110</v>
      </c>
      <c r="B47" s="479"/>
      <c r="C47" s="474" t="s">
        <v>294</v>
      </c>
      <c r="D47" s="474"/>
      <c r="E47" s="474"/>
      <c r="F47" s="474"/>
      <c r="G47" s="474"/>
      <c r="H47" s="474"/>
      <c r="I47" s="474"/>
      <c r="J47" s="474"/>
      <c r="K47" s="474"/>
      <c r="L47" s="474"/>
      <c r="M47" s="474"/>
      <c r="N47" s="475"/>
      <c r="O47" s="475"/>
      <c r="P47" s="475"/>
      <c r="Q47" s="475"/>
      <c r="R47" s="145"/>
      <c r="S47" s="475"/>
      <c r="T47" s="475"/>
      <c r="U47" s="475"/>
      <c r="V47" s="475"/>
      <c r="W47" s="145"/>
      <c r="X47" s="475"/>
      <c r="Y47" s="475"/>
      <c r="Z47" s="475"/>
      <c r="AA47" s="475"/>
      <c r="AB47" s="145"/>
      <c r="AC47" s="475">
        <f t="shared" si="1"/>
        <v>0</v>
      </c>
      <c r="AD47" s="475"/>
      <c r="AE47" s="475"/>
      <c r="AF47" s="475"/>
      <c r="AG47" s="145"/>
      <c r="AH47" s="476">
        <f>WORKSHEET!AI315</f>
        <v>0</v>
      </c>
      <c r="AI47" s="476"/>
      <c r="AJ47" s="476"/>
      <c r="AK47" s="476"/>
      <c r="AL47" s="49"/>
    </row>
    <row r="48" spans="1:38" s="54" customFormat="1" x14ac:dyDescent="0.65">
      <c r="A48" s="479" t="s">
        <v>258</v>
      </c>
      <c r="B48" s="479"/>
      <c r="C48" s="474" t="s">
        <v>297</v>
      </c>
      <c r="D48" s="474"/>
      <c r="E48" s="474"/>
      <c r="F48" s="474"/>
      <c r="G48" s="474"/>
      <c r="H48" s="474"/>
      <c r="I48" s="474"/>
      <c r="J48" s="474"/>
      <c r="K48" s="474"/>
      <c r="L48" s="474"/>
      <c r="M48" s="51"/>
      <c r="N48" s="475"/>
      <c r="O48" s="475"/>
      <c r="P48" s="475"/>
      <c r="Q48" s="475"/>
      <c r="R48" s="145"/>
      <c r="S48" s="475"/>
      <c r="T48" s="475"/>
      <c r="U48" s="475"/>
      <c r="V48" s="475"/>
      <c r="W48" s="145"/>
      <c r="X48" s="475"/>
      <c r="Y48" s="475"/>
      <c r="Z48" s="475"/>
      <c r="AA48" s="475"/>
      <c r="AB48" s="145"/>
      <c r="AC48" s="475">
        <f t="shared" si="1"/>
        <v>0</v>
      </c>
      <c r="AD48" s="475"/>
      <c r="AE48" s="475"/>
      <c r="AF48" s="475"/>
      <c r="AG48" s="145"/>
      <c r="AH48" s="476">
        <f>WORKSHEET!AI319</f>
        <v>0</v>
      </c>
      <c r="AI48" s="476"/>
      <c r="AJ48" s="476"/>
      <c r="AK48" s="476"/>
      <c r="AL48" s="49"/>
    </row>
    <row r="49" spans="1:38" s="54" customFormat="1" x14ac:dyDescent="0.65">
      <c r="A49" s="479" t="s">
        <v>259</v>
      </c>
      <c r="B49" s="479"/>
      <c r="C49" s="474" t="s">
        <v>298</v>
      </c>
      <c r="D49" s="474"/>
      <c r="E49" s="474"/>
      <c r="F49" s="474"/>
      <c r="G49" s="474"/>
      <c r="H49" s="480"/>
      <c r="I49" s="480"/>
      <c r="J49" s="480"/>
      <c r="K49" s="480"/>
      <c r="L49" s="480"/>
      <c r="M49" s="51"/>
      <c r="N49" s="475"/>
      <c r="O49" s="475"/>
      <c r="P49" s="475"/>
      <c r="Q49" s="475"/>
      <c r="R49" s="145"/>
      <c r="S49" s="475"/>
      <c r="T49" s="475"/>
      <c r="U49" s="475"/>
      <c r="V49" s="475"/>
      <c r="W49" s="145"/>
      <c r="X49" s="475"/>
      <c r="Y49" s="475"/>
      <c r="Z49" s="475"/>
      <c r="AA49" s="475"/>
      <c r="AB49" s="145"/>
      <c r="AC49" s="475">
        <f t="shared" si="1"/>
        <v>0</v>
      </c>
      <c r="AD49" s="475"/>
      <c r="AE49" s="475"/>
      <c r="AF49" s="475"/>
      <c r="AG49" s="145"/>
      <c r="AH49" s="476">
        <f>WORKSHEET!AI348</f>
        <v>0</v>
      </c>
      <c r="AI49" s="476"/>
      <c r="AJ49" s="476"/>
      <c r="AK49" s="476"/>
      <c r="AL49" s="49"/>
    </row>
    <row r="50" spans="1:38" s="57" customFormat="1" ht="14" thickBot="1" x14ac:dyDescent="0.8">
      <c r="A50" s="481" t="s">
        <v>260</v>
      </c>
      <c r="B50" s="481"/>
      <c r="C50" s="484" t="s">
        <v>299</v>
      </c>
      <c r="D50" s="484"/>
      <c r="E50" s="484"/>
      <c r="F50" s="484"/>
      <c r="G50" s="484"/>
      <c r="H50" s="484"/>
      <c r="I50" s="484"/>
      <c r="J50" s="484"/>
      <c r="K50" s="484"/>
      <c r="L50" s="484"/>
      <c r="M50" s="484"/>
      <c r="N50" s="482">
        <f>SUM(N28:Q49)</f>
        <v>0</v>
      </c>
      <c r="O50" s="482"/>
      <c r="P50" s="482"/>
      <c r="Q50" s="482"/>
      <c r="R50" s="146"/>
      <c r="S50" s="482">
        <f>SUM(S28:V49)</f>
        <v>0</v>
      </c>
      <c r="T50" s="482"/>
      <c r="U50" s="482"/>
      <c r="V50" s="482"/>
      <c r="W50" s="146"/>
      <c r="X50" s="482">
        <f>SUM(X28:AA49)</f>
        <v>0</v>
      </c>
      <c r="Y50" s="482"/>
      <c r="Z50" s="482"/>
      <c r="AA50" s="482"/>
      <c r="AB50" s="146"/>
      <c r="AC50" s="482">
        <f>SUM(AC28:AF49)</f>
        <v>0</v>
      </c>
      <c r="AD50" s="482"/>
      <c r="AE50" s="482"/>
      <c r="AF50" s="482"/>
      <c r="AG50" s="146"/>
      <c r="AH50" s="482">
        <f>WORKSHEET!AC350</f>
        <v>500</v>
      </c>
      <c r="AI50" s="482"/>
      <c r="AJ50" s="482"/>
      <c r="AK50" s="482"/>
      <c r="AL50" s="56"/>
    </row>
    <row r="51" spans="1:38" s="57" customFormat="1" ht="14.75" thickTop="1" thickBot="1" x14ac:dyDescent="0.8">
      <c r="A51" s="481" t="s">
        <v>290</v>
      </c>
      <c r="B51" s="481"/>
      <c r="C51" s="484" t="s">
        <v>28</v>
      </c>
      <c r="D51" s="484"/>
      <c r="E51" s="484"/>
      <c r="F51" s="484"/>
      <c r="G51" s="484"/>
      <c r="H51" s="484"/>
      <c r="I51" s="484"/>
      <c r="J51" s="484"/>
      <c r="K51" s="484"/>
      <c r="L51" s="484"/>
      <c r="M51" s="484"/>
      <c r="N51" s="482">
        <f>N25</f>
        <v>0</v>
      </c>
      <c r="O51" s="482"/>
      <c r="P51" s="482"/>
      <c r="Q51" s="482"/>
      <c r="R51" s="146"/>
      <c r="S51" s="482">
        <f>S25</f>
        <v>0</v>
      </c>
      <c r="T51" s="482"/>
      <c r="U51" s="482"/>
      <c r="V51" s="482"/>
      <c r="W51" s="146"/>
      <c r="X51" s="482">
        <f>X25</f>
        <v>0</v>
      </c>
      <c r="Y51" s="482"/>
      <c r="Z51" s="482"/>
      <c r="AA51" s="482"/>
      <c r="AB51" s="146"/>
      <c r="AC51" s="482">
        <f>AC25</f>
        <v>0</v>
      </c>
      <c r="AD51" s="482"/>
      <c r="AE51" s="482"/>
      <c r="AF51" s="482"/>
      <c r="AG51" s="146"/>
      <c r="AH51" s="482">
        <f>WORKSHEET!AI103</f>
        <v>0</v>
      </c>
      <c r="AI51" s="482"/>
      <c r="AJ51" s="482"/>
      <c r="AK51" s="482"/>
      <c r="AL51" s="56"/>
    </row>
    <row r="52" spans="1:38" s="54" customFormat="1" ht="14.75" thickTop="1" thickBot="1" x14ac:dyDescent="0.8">
      <c r="A52" s="59"/>
      <c r="B52" s="59"/>
      <c r="C52" s="474" t="s">
        <v>112</v>
      </c>
      <c r="D52" s="474"/>
      <c r="E52" s="474"/>
      <c r="F52" s="474"/>
      <c r="G52" s="474"/>
      <c r="H52" s="474"/>
      <c r="I52" s="474"/>
      <c r="J52" s="474"/>
      <c r="K52" s="474"/>
      <c r="L52" s="474"/>
      <c r="M52" s="474"/>
      <c r="N52" s="483">
        <f>SUM(N51-N50)</f>
        <v>0</v>
      </c>
      <c r="O52" s="483"/>
      <c r="P52" s="483"/>
      <c r="Q52" s="483"/>
      <c r="R52" s="149"/>
      <c r="S52" s="483">
        <f>SUM(S51-S50)</f>
        <v>0</v>
      </c>
      <c r="T52" s="483"/>
      <c r="U52" s="483"/>
      <c r="V52" s="483"/>
      <c r="W52" s="149"/>
      <c r="X52" s="483">
        <f>SUM(X51-X50)</f>
        <v>0</v>
      </c>
      <c r="Y52" s="483"/>
      <c r="Z52" s="483"/>
      <c r="AA52" s="483"/>
      <c r="AB52" s="149"/>
      <c r="AC52" s="483">
        <f>SUM(AC51-AC50)</f>
        <v>0</v>
      </c>
      <c r="AD52" s="483"/>
      <c r="AE52" s="483"/>
      <c r="AF52" s="483"/>
      <c r="AG52" s="149"/>
      <c r="AH52" s="483">
        <f>SUM(AH51-AH50)</f>
        <v>-500</v>
      </c>
      <c r="AI52" s="483"/>
      <c r="AJ52" s="483"/>
      <c r="AK52" s="483"/>
      <c r="AL52" s="49"/>
    </row>
    <row r="53" spans="1:38" ht="14" thickTop="1" x14ac:dyDescent="0.65">
      <c r="A53" s="59"/>
      <c r="B53" s="5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</row>
    <row r="54" spans="1:38" x14ac:dyDescent="0.65">
      <c r="A54" s="485" t="s">
        <v>113</v>
      </c>
      <c r="B54" s="485"/>
      <c r="C54" s="485"/>
      <c r="D54" s="485"/>
      <c r="E54" s="485"/>
      <c r="F54" s="485"/>
      <c r="G54" s="485"/>
      <c r="H54" s="485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486"/>
      <c r="Z54" s="49"/>
      <c r="AA54" s="474" t="s">
        <v>2</v>
      </c>
      <c r="AB54" s="474"/>
      <c r="AC54" s="480"/>
      <c r="AD54" s="480"/>
      <c r="AE54" s="480"/>
      <c r="AF54" s="480"/>
      <c r="AG54" s="480"/>
      <c r="AH54" s="480"/>
      <c r="AI54" s="480"/>
      <c r="AJ54" s="480"/>
      <c r="AK54" s="49"/>
      <c r="AL54" s="49"/>
    </row>
    <row r="55" spans="1:38" x14ac:dyDescent="0.65">
      <c r="A55" s="59"/>
      <c r="B55" s="5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</row>
  </sheetData>
  <mergeCells count="298">
    <mergeCell ref="A1:AL1"/>
    <mergeCell ref="D5:Y5"/>
    <mergeCell ref="AA5:AD5"/>
    <mergeCell ref="AE5:AK5"/>
    <mergeCell ref="A17:B17"/>
    <mergeCell ref="A16:B16"/>
    <mergeCell ref="AH17:AK17"/>
    <mergeCell ref="N17:Q17"/>
    <mergeCell ref="S17:V17"/>
    <mergeCell ref="A14:B14"/>
    <mergeCell ref="A15:B15"/>
    <mergeCell ref="G9:H9"/>
    <mergeCell ref="K9:L9"/>
    <mergeCell ref="O9:P9"/>
    <mergeCell ref="A5:C5"/>
    <mergeCell ref="N12:Q12"/>
    <mergeCell ref="AI9:AL9"/>
    <mergeCell ref="W7:X7"/>
    <mergeCell ref="AA7:AB7"/>
    <mergeCell ref="AE7:AF7"/>
    <mergeCell ref="W9:X9"/>
    <mergeCell ref="A13:B13"/>
    <mergeCell ref="S12:V12"/>
    <mergeCell ref="AH12:AK12"/>
    <mergeCell ref="A34:B34"/>
    <mergeCell ref="A37:B37"/>
    <mergeCell ref="A18:B18"/>
    <mergeCell ref="A20:B20"/>
    <mergeCell ref="A19:B19"/>
    <mergeCell ref="A21:B21"/>
    <mergeCell ref="A22:B22"/>
    <mergeCell ref="A23:B23"/>
    <mergeCell ref="A2:AL2"/>
    <mergeCell ref="AH13:AK13"/>
    <mergeCell ref="AA9:AB9"/>
    <mergeCell ref="AC9:AH9"/>
    <mergeCell ref="S9:T9"/>
    <mergeCell ref="A7:G7"/>
    <mergeCell ref="K7:L7"/>
    <mergeCell ref="O7:P7"/>
    <mergeCell ref="S7:T7"/>
    <mergeCell ref="AH18:AK18"/>
    <mergeCell ref="N20:Q20"/>
    <mergeCell ref="AC15:AF15"/>
    <mergeCell ref="AH15:AK15"/>
    <mergeCell ref="X12:AA12"/>
    <mergeCell ref="X13:AA13"/>
    <mergeCell ref="AC12:AF12"/>
    <mergeCell ref="A43:B43"/>
    <mergeCell ref="X17:AA17"/>
    <mergeCell ref="AC17:AF17"/>
    <mergeCell ref="C42:M42"/>
    <mergeCell ref="C43:M43"/>
    <mergeCell ref="A42:B42"/>
    <mergeCell ref="C33:M33"/>
    <mergeCell ref="A26:B26"/>
    <mergeCell ref="A27:B27"/>
    <mergeCell ref="A28:B28"/>
    <mergeCell ref="A29:B29"/>
    <mergeCell ref="A31:B31"/>
    <mergeCell ref="A32:B32"/>
    <mergeCell ref="A30:B30"/>
    <mergeCell ref="A33:B33"/>
    <mergeCell ref="C32:M32"/>
    <mergeCell ref="A25:B25"/>
    <mergeCell ref="A39:B39"/>
    <mergeCell ref="A40:B40"/>
    <mergeCell ref="A38:B38"/>
    <mergeCell ref="A35:B35"/>
    <mergeCell ref="A36:B36"/>
    <mergeCell ref="C20:M20"/>
    <mergeCell ref="C18:M18"/>
    <mergeCell ref="C16:M16"/>
    <mergeCell ref="C22:F22"/>
    <mergeCell ref="AC13:AF13"/>
    <mergeCell ref="C13:M13"/>
    <mergeCell ref="N13:Q13"/>
    <mergeCell ref="S13:V13"/>
    <mergeCell ref="N15:Q15"/>
    <mergeCell ref="S15:V15"/>
    <mergeCell ref="N18:Q18"/>
    <mergeCell ref="S18:V18"/>
    <mergeCell ref="C14:M14"/>
    <mergeCell ref="H22:L22"/>
    <mergeCell ref="C17:M17"/>
    <mergeCell ref="C15:M15"/>
    <mergeCell ref="C21:M21"/>
    <mergeCell ref="X18:AA18"/>
    <mergeCell ref="AC18:AF18"/>
    <mergeCell ref="X15:AA15"/>
    <mergeCell ref="AC29:AF29"/>
    <mergeCell ref="AH29:AK29"/>
    <mergeCell ref="S23:V23"/>
    <mergeCell ref="X23:AA23"/>
    <mergeCell ref="AC23:AF23"/>
    <mergeCell ref="C27:M27"/>
    <mergeCell ref="C28:M28"/>
    <mergeCell ref="N28:Q28"/>
    <mergeCell ref="S28:V28"/>
    <mergeCell ref="AC28:AF28"/>
    <mergeCell ref="AH23:AK23"/>
    <mergeCell ref="N25:Q25"/>
    <mergeCell ref="S25:V25"/>
    <mergeCell ref="X25:AA25"/>
    <mergeCell ref="AC25:AF25"/>
    <mergeCell ref="AH25:AK25"/>
    <mergeCell ref="C23:G23"/>
    <mergeCell ref="C25:M25"/>
    <mergeCell ref="H23:L23"/>
    <mergeCell ref="N29:Q29"/>
    <mergeCell ref="S29:V29"/>
    <mergeCell ref="A54:H54"/>
    <mergeCell ref="I54:Y54"/>
    <mergeCell ref="N50:Q50"/>
    <mergeCell ref="S50:V50"/>
    <mergeCell ref="X50:AA50"/>
    <mergeCell ref="AA54:AB54"/>
    <mergeCell ref="A51:B51"/>
    <mergeCell ref="C45:M45"/>
    <mergeCell ref="C44:M44"/>
    <mergeCell ref="A48:B48"/>
    <mergeCell ref="A49:B49"/>
    <mergeCell ref="C47:M47"/>
    <mergeCell ref="N47:Q47"/>
    <mergeCell ref="S46:V46"/>
    <mergeCell ref="X46:AA46"/>
    <mergeCell ref="A46:B46"/>
    <mergeCell ref="N46:Q46"/>
    <mergeCell ref="C46:M46"/>
    <mergeCell ref="N52:Q52"/>
    <mergeCell ref="S52:V52"/>
    <mergeCell ref="X52:AA52"/>
    <mergeCell ref="X49:AA49"/>
    <mergeCell ref="N44:Q44"/>
    <mergeCell ref="S44:V44"/>
    <mergeCell ref="C52:M52"/>
    <mergeCell ref="C50:M50"/>
    <mergeCell ref="C51:M51"/>
    <mergeCell ref="C49:G49"/>
    <mergeCell ref="H49:L49"/>
    <mergeCell ref="AC40:AF40"/>
    <mergeCell ref="C40:M40"/>
    <mergeCell ref="C41:M41"/>
    <mergeCell ref="N40:Q40"/>
    <mergeCell ref="N41:Q41"/>
    <mergeCell ref="S41:V41"/>
    <mergeCell ref="X41:AA41"/>
    <mergeCell ref="AC41:AF41"/>
    <mergeCell ref="X42:AA42"/>
    <mergeCell ref="N42:Q42"/>
    <mergeCell ref="N51:Q51"/>
    <mergeCell ref="S51:V51"/>
    <mergeCell ref="X51:AA51"/>
    <mergeCell ref="S42:V42"/>
    <mergeCell ref="S40:V40"/>
    <mergeCell ref="X40:AA40"/>
    <mergeCell ref="N48:Q48"/>
    <mergeCell ref="S48:V48"/>
    <mergeCell ref="X44:AA44"/>
    <mergeCell ref="AC54:AJ54"/>
    <mergeCell ref="AH48:AK48"/>
    <mergeCell ref="AH50:AK50"/>
    <mergeCell ref="AH51:AK51"/>
    <mergeCell ref="AC52:AF52"/>
    <mergeCell ref="AH52:AK52"/>
    <mergeCell ref="AH49:AK49"/>
    <mergeCell ref="AC51:AF51"/>
    <mergeCell ref="AC38:AF38"/>
    <mergeCell ref="AH45:AK45"/>
    <mergeCell ref="AH46:AK46"/>
    <mergeCell ref="AC46:AF46"/>
    <mergeCell ref="AH43:AK43"/>
    <mergeCell ref="AC45:AF45"/>
    <mergeCell ref="AC42:AF42"/>
    <mergeCell ref="AH39:AK39"/>
    <mergeCell ref="AH38:AK38"/>
    <mergeCell ref="AC39:AF39"/>
    <mergeCell ref="AH40:AK40"/>
    <mergeCell ref="N43:Q43"/>
    <mergeCell ref="N49:Q49"/>
    <mergeCell ref="A50:B50"/>
    <mergeCell ref="AC16:AF16"/>
    <mergeCell ref="AC50:AF50"/>
    <mergeCell ref="N45:Q45"/>
    <mergeCell ref="S45:V45"/>
    <mergeCell ref="AC47:AF47"/>
    <mergeCell ref="X45:AA45"/>
    <mergeCell ref="S47:V47"/>
    <mergeCell ref="X47:AA47"/>
    <mergeCell ref="S49:V49"/>
    <mergeCell ref="X16:AA16"/>
    <mergeCell ref="AC49:AF49"/>
    <mergeCell ref="AC44:AF44"/>
    <mergeCell ref="AC43:AF43"/>
    <mergeCell ref="A44:B44"/>
    <mergeCell ref="A45:B45"/>
    <mergeCell ref="A47:B47"/>
    <mergeCell ref="C34:M34"/>
    <mergeCell ref="C38:L38"/>
    <mergeCell ref="C37:M37"/>
    <mergeCell ref="C39:M39"/>
    <mergeCell ref="A41:B41"/>
    <mergeCell ref="N37:Q37"/>
    <mergeCell ref="A3:AL3"/>
    <mergeCell ref="A24:B24"/>
    <mergeCell ref="C24:G24"/>
    <mergeCell ref="H24:L24"/>
    <mergeCell ref="N24:Q24"/>
    <mergeCell ref="S24:V24"/>
    <mergeCell ref="X24:AA24"/>
    <mergeCell ref="AC24:AF24"/>
    <mergeCell ref="N23:Q23"/>
    <mergeCell ref="N21:Q21"/>
    <mergeCell ref="S21:V21"/>
    <mergeCell ref="X21:AA21"/>
    <mergeCell ref="AC21:AF21"/>
    <mergeCell ref="S20:V20"/>
    <mergeCell ref="X20:AA20"/>
    <mergeCell ref="AC20:AF20"/>
    <mergeCell ref="AH20:AK20"/>
    <mergeCell ref="AH21:AK21"/>
    <mergeCell ref="N22:Q22"/>
    <mergeCell ref="S22:V22"/>
    <mergeCell ref="X22:AA22"/>
    <mergeCell ref="AC22:AF22"/>
    <mergeCell ref="AH22:AK22"/>
    <mergeCell ref="AH16:AK16"/>
    <mergeCell ref="AH36:AK36"/>
    <mergeCell ref="C36:M36"/>
    <mergeCell ref="N36:Q36"/>
    <mergeCell ref="S36:V36"/>
    <mergeCell ref="N19:Q19"/>
    <mergeCell ref="S19:V19"/>
    <mergeCell ref="X19:AA19"/>
    <mergeCell ref="AC36:AF36"/>
    <mergeCell ref="N16:Q16"/>
    <mergeCell ref="S16:V16"/>
    <mergeCell ref="N34:Q34"/>
    <mergeCell ref="S34:V34"/>
    <mergeCell ref="AH33:AK33"/>
    <mergeCell ref="S33:V33"/>
    <mergeCell ref="X33:AA33"/>
    <mergeCell ref="AC34:AF34"/>
    <mergeCell ref="AH34:AK34"/>
    <mergeCell ref="N32:Q32"/>
    <mergeCell ref="C30:M30"/>
    <mergeCell ref="N30:Q30"/>
    <mergeCell ref="S30:V30"/>
    <mergeCell ref="X30:AA30"/>
    <mergeCell ref="C31:M31"/>
    <mergeCell ref="C48:L48"/>
    <mergeCell ref="C35:M35"/>
    <mergeCell ref="N35:Q35"/>
    <mergeCell ref="S35:V35"/>
    <mergeCell ref="AC35:AF35"/>
    <mergeCell ref="AH24:AK24"/>
    <mergeCell ref="S43:V43"/>
    <mergeCell ref="X43:AA43"/>
    <mergeCell ref="X48:AA48"/>
    <mergeCell ref="AC48:AF48"/>
    <mergeCell ref="AH47:AK47"/>
    <mergeCell ref="AH41:AK41"/>
    <mergeCell ref="AH44:AK44"/>
    <mergeCell ref="AH42:AK42"/>
    <mergeCell ref="S37:V37"/>
    <mergeCell ref="X37:AA37"/>
    <mergeCell ref="N38:Q38"/>
    <mergeCell ref="S38:V38"/>
    <mergeCell ref="X38:AA38"/>
    <mergeCell ref="N39:Q39"/>
    <mergeCell ref="S39:V39"/>
    <mergeCell ref="X39:AA39"/>
    <mergeCell ref="AC37:AF37"/>
    <mergeCell ref="AH37:AK37"/>
    <mergeCell ref="AH35:AK35"/>
    <mergeCell ref="X36:AA36"/>
    <mergeCell ref="C19:M19"/>
    <mergeCell ref="X34:AA34"/>
    <mergeCell ref="AC33:AF33"/>
    <mergeCell ref="AC30:AF30"/>
    <mergeCell ref="AC19:AF19"/>
    <mergeCell ref="AH19:AK19"/>
    <mergeCell ref="N33:Q33"/>
    <mergeCell ref="X35:AA35"/>
    <mergeCell ref="N31:Q31"/>
    <mergeCell ref="AH32:AK32"/>
    <mergeCell ref="S31:V31"/>
    <mergeCell ref="X31:AA31"/>
    <mergeCell ref="S32:V32"/>
    <mergeCell ref="X32:AA32"/>
    <mergeCell ref="AH30:AK30"/>
    <mergeCell ref="AC31:AF31"/>
    <mergeCell ref="AH31:AK31"/>
    <mergeCell ref="AC32:AF32"/>
    <mergeCell ref="AH28:AK28"/>
    <mergeCell ref="C29:M29"/>
    <mergeCell ref="X29:AA29"/>
    <mergeCell ref="X28:AA28"/>
  </mergeCells>
  <phoneticPr fontId="0" type="noConversion"/>
  <pageMargins left="0.25" right="0.25" top="0.25" bottom="0.2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V323"/>
  <sheetViews>
    <sheetView workbookViewId="0">
      <selection activeCell="T11" sqref="T11:AI11"/>
    </sheetView>
  </sheetViews>
  <sheetFormatPr defaultColWidth="1.26953125" defaultRowHeight="15.75" x14ac:dyDescent="0.75"/>
  <cols>
    <col min="1" max="16384" width="1.26953125" style="4"/>
  </cols>
  <sheetData>
    <row r="1" spans="1:80" ht="8.25" customHeight="1" x14ac:dyDescent="0.7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</row>
    <row r="2" spans="1:80" x14ac:dyDescent="0.75">
      <c r="A2" s="505" t="s">
        <v>248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</row>
    <row r="3" spans="1:80" ht="5.25" customHeight="1" x14ac:dyDescent="0.7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</row>
    <row r="4" spans="1:80" s="3" customFormat="1" ht="19.5" customHeight="1" x14ac:dyDescent="0.75">
      <c r="A4" s="97" t="s">
        <v>91</v>
      </c>
      <c r="B4" s="98"/>
      <c r="C4" s="98"/>
      <c r="D4" s="98"/>
      <c r="E4" s="98"/>
      <c r="F4" s="98"/>
      <c r="G4" s="98"/>
      <c r="H4" s="98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2"/>
      <c r="AN4" s="512"/>
      <c r="AO4" s="512"/>
      <c r="AP4" s="512"/>
      <c r="AQ4" s="512"/>
      <c r="AR4" s="512"/>
      <c r="AS4" s="512"/>
      <c r="AT4" s="512"/>
      <c r="AU4" s="512"/>
      <c r="AV4" s="98"/>
      <c r="AW4" s="98"/>
      <c r="AX4" s="97" t="s">
        <v>201</v>
      </c>
      <c r="AY4" s="98"/>
      <c r="AZ4" s="98"/>
      <c r="BA4" s="98"/>
      <c r="BB4" s="98"/>
      <c r="BC4" s="98"/>
      <c r="BD4" s="98"/>
      <c r="BE4" s="98"/>
      <c r="BF4" s="98"/>
      <c r="BG4" s="98"/>
      <c r="BH4" s="512"/>
      <c r="BI4" s="512"/>
      <c r="BJ4" s="512"/>
      <c r="BK4" s="512"/>
      <c r="BL4" s="512"/>
      <c r="BM4" s="512"/>
      <c r="BN4" s="512"/>
      <c r="BO4" s="512"/>
      <c r="BP4" s="512"/>
      <c r="BQ4" s="512"/>
      <c r="BR4" s="512"/>
      <c r="BS4" s="512"/>
      <c r="BT4" s="512"/>
      <c r="BU4" s="512"/>
      <c r="BV4" s="512"/>
      <c r="BW4" s="512"/>
      <c r="BX4" s="512"/>
      <c r="BY4" s="512"/>
      <c r="BZ4" s="512"/>
      <c r="CA4" s="512"/>
      <c r="CB4" s="512"/>
    </row>
    <row r="5" spans="1:80" ht="6.75" customHeight="1" thickBot="1" x14ac:dyDescent="0.9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</row>
    <row r="6" spans="1:80" ht="19.5" customHeight="1" thickTop="1" x14ac:dyDescent="0.75">
      <c r="A6" s="513" t="s">
        <v>202</v>
      </c>
      <c r="B6" s="514"/>
      <c r="C6" s="514"/>
      <c r="D6" s="514"/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4"/>
      <c r="AA6" s="514"/>
      <c r="AB6" s="514"/>
      <c r="AC6" s="514"/>
      <c r="AD6" s="514"/>
      <c r="AE6" s="514"/>
      <c r="AF6" s="514"/>
      <c r="AG6" s="514"/>
      <c r="AH6" s="514"/>
      <c r="AI6" s="514"/>
      <c r="AJ6" s="514"/>
      <c r="AK6" s="514"/>
      <c r="AL6" s="514"/>
      <c r="AM6" s="514"/>
      <c r="AN6" s="514"/>
      <c r="AO6" s="514"/>
      <c r="AP6" s="514"/>
      <c r="AQ6" s="514"/>
      <c r="AR6" s="514"/>
      <c r="AS6" s="514"/>
      <c r="AT6" s="514"/>
      <c r="AU6" s="514"/>
      <c r="AV6" s="514"/>
      <c r="AW6" s="514"/>
      <c r="AX6" s="514"/>
      <c r="AY6" s="514"/>
      <c r="AZ6" s="514"/>
      <c r="BA6" s="514"/>
      <c r="BB6" s="514"/>
      <c r="BC6" s="514"/>
      <c r="BD6" s="514"/>
      <c r="BE6" s="514"/>
      <c r="BF6" s="514"/>
      <c r="BG6" s="514"/>
      <c r="BH6" s="514"/>
      <c r="BI6" s="514"/>
      <c r="BJ6" s="514"/>
      <c r="BK6" s="514"/>
      <c r="BL6" s="514"/>
      <c r="BM6" s="514"/>
      <c r="BN6" s="514"/>
      <c r="BO6" s="514"/>
      <c r="BP6" s="514"/>
      <c r="BQ6" s="514"/>
      <c r="BR6" s="514"/>
      <c r="BS6" s="514"/>
      <c r="BT6" s="514"/>
      <c r="BU6" s="514"/>
      <c r="BV6" s="514"/>
      <c r="BW6" s="514"/>
      <c r="BX6" s="514"/>
      <c r="BY6" s="514"/>
      <c r="BZ6" s="514"/>
      <c r="CA6" s="514"/>
      <c r="CB6" s="515"/>
    </row>
    <row r="7" spans="1:80" ht="19.5" customHeight="1" x14ac:dyDescent="0.75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  <c r="T7" s="103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2"/>
      <c r="AJ7" s="103"/>
      <c r="AK7" s="104"/>
      <c r="AL7" s="101"/>
      <c r="AM7" s="101"/>
      <c r="AN7" s="101"/>
      <c r="AO7" s="101"/>
      <c r="AP7" s="101"/>
      <c r="AQ7" s="101"/>
      <c r="AR7" s="101"/>
      <c r="AS7" s="101"/>
      <c r="AT7" s="102"/>
      <c r="AU7" s="103"/>
      <c r="AV7" s="101"/>
      <c r="AW7" s="101"/>
      <c r="AX7" s="101"/>
      <c r="AY7" s="101"/>
      <c r="AZ7" s="101"/>
      <c r="BA7" s="101"/>
      <c r="BB7" s="101"/>
      <c r="BC7" s="101"/>
      <c r="BD7" s="101"/>
      <c r="BE7" s="102"/>
      <c r="BF7" s="526" t="s">
        <v>203</v>
      </c>
      <c r="BG7" s="527"/>
      <c r="BH7" s="527"/>
      <c r="BI7" s="527"/>
      <c r="BJ7" s="527"/>
      <c r="BK7" s="527"/>
      <c r="BL7" s="527"/>
      <c r="BM7" s="527"/>
      <c r="BN7" s="527"/>
      <c r="BO7" s="527"/>
      <c r="BP7" s="527"/>
      <c r="BQ7" s="527"/>
      <c r="BR7" s="527"/>
      <c r="BS7" s="528"/>
      <c r="BT7" s="103"/>
      <c r="BU7" s="104"/>
      <c r="BV7" s="101"/>
      <c r="BW7" s="101"/>
      <c r="BX7" s="101"/>
      <c r="BY7" s="101"/>
      <c r="BZ7" s="101"/>
      <c r="CA7" s="101"/>
      <c r="CB7" s="105"/>
    </row>
    <row r="8" spans="1:80" ht="19.5" customHeight="1" x14ac:dyDescent="0.7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8"/>
      <c r="T8" s="532" t="s">
        <v>204</v>
      </c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4"/>
      <c r="AJ8" s="532" t="s">
        <v>205</v>
      </c>
      <c r="AK8" s="533"/>
      <c r="AL8" s="533"/>
      <c r="AM8" s="533"/>
      <c r="AN8" s="533"/>
      <c r="AO8" s="533"/>
      <c r="AP8" s="533"/>
      <c r="AQ8" s="533"/>
      <c r="AR8" s="533"/>
      <c r="AS8" s="533"/>
      <c r="AT8" s="534"/>
      <c r="AU8" s="532" t="s">
        <v>206</v>
      </c>
      <c r="AV8" s="533"/>
      <c r="AW8" s="533"/>
      <c r="AX8" s="533"/>
      <c r="AY8" s="533"/>
      <c r="AZ8" s="533"/>
      <c r="BA8" s="533"/>
      <c r="BB8" s="533"/>
      <c r="BC8" s="533"/>
      <c r="BD8" s="533"/>
      <c r="BE8" s="534"/>
      <c r="BF8" s="532" t="s">
        <v>207</v>
      </c>
      <c r="BG8" s="533"/>
      <c r="BH8" s="533"/>
      <c r="BI8" s="533"/>
      <c r="BJ8" s="533"/>
      <c r="BK8" s="533"/>
      <c r="BL8" s="533"/>
      <c r="BM8" s="533"/>
      <c r="BN8" s="533"/>
      <c r="BO8" s="533"/>
      <c r="BP8" s="533"/>
      <c r="BQ8" s="533"/>
      <c r="BR8" s="533"/>
      <c r="BS8" s="534"/>
      <c r="BT8" s="532" t="s">
        <v>2</v>
      </c>
      <c r="BU8" s="533"/>
      <c r="BV8" s="533"/>
      <c r="BW8" s="533"/>
      <c r="BX8" s="533"/>
      <c r="BY8" s="533"/>
      <c r="BZ8" s="533"/>
      <c r="CA8" s="533"/>
      <c r="CB8" s="577"/>
    </row>
    <row r="9" spans="1:80" ht="19.5" customHeight="1" x14ac:dyDescent="0.75">
      <c r="A9" s="574" t="s">
        <v>208</v>
      </c>
      <c r="B9" s="530"/>
      <c r="C9" s="530"/>
      <c r="D9" s="530"/>
      <c r="E9" s="530"/>
      <c r="F9" s="530"/>
      <c r="G9" s="530"/>
      <c r="H9" s="530"/>
      <c r="I9" s="530"/>
      <c r="J9" s="530"/>
      <c r="K9" s="530"/>
      <c r="L9" s="530"/>
      <c r="M9" s="530"/>
      <c r="N9" s="530"/>
      <c r="O9" s="530"/>
      <c r="P9" s="530"/>
      <c r="Q9" s="530"/>
      <c r="R9" s="530"/>
      <c r="S9" s="531"/>
      <c r="T9" s="529" t="s">
        <v>209</v>
      </c>
      <c r="U9" s="530"/>
      <c r="V9" s="530"/>
      <c r="W9" s="530"/>
      <c r="X9" s="530"/>
      <c r="Y9" s="530"/>
      <c r="Z9" s="530"/>
      <c r="AA9" s="530"/>
      <c r="AB9" s="530"/>
      <c r="AC9" s="530"/>
      <c r="AD9" s="530"/>
      <c r="AE9" s="530"/>
      <c r="AF9" s="530"/>
      <c r="AG9" s="530"/>
      <c r="AH9" s="530"/>
      <c r="AI9" s="531"/>
      <c r="AJ9" s="529" t="s">
        <v>210</v>
      </c>
      <c r="AK9" s="530"/>
      <c r="AL9" s="530"/>
      <c r="AM9" s="530"/>
      <c r="AN9" s="530"/>
      <c r="AO9" s="530"/>
      <c r="AP9" s="530"/>
      <c r="AQ9" s="530"/>
      <c r="AR9" s="530"/>
      <c r="AS9" s="530"/>
      <c r="AT9" s="531"/>
      <c r="AU9" s="529" t="s">
        <v>211</v>
      </c>
      <c r="AV9" s="530"/>
      <c r="AW9" s="530"/>
      <c r="AX9" s="530"/>
      <c r="AY9" s="530"/>
      <c r="AZ9" s="530"/>
      <c r="BA9" s="530"/>
      <c r="BB9" s="530"/>
      <c r="BC9" s="530"/>
      <c r="BD9" s="530"/>
      <c r="BE9" s="531"/>
      <c r="BF9" s="529" t="s">
        <v>212</v>
      </c>
      <c r="BG9" s="530"/>
      <c r="BH9" s="530"/>
      <c r="BI9" s="530"/>
      <c r="BJ9" s="530"/>
      <c r="BK9" s="530"/>
      <c r="BL9" s="530"/>
      <c r="BM9" s="530"/>
      <c r="BN9" s="530"/>
      <c r="BO9" s="530"/>
      <c r="BP9" s="530"/>
      <c r="BQ9" s="530"/>
      <c r="BR9" s="530"/>
      <c r="BS9" s="531"/>
      <c r="BT9" s="529" t="s">
        <v>213</v>
      </c>
      <c r="BU9" s="530"/>
      <c r="BV9" s="530"/>
      <c r="BW9" s="530"/>
      <c r="BX9" s="530"/>
      <c r="BY9" s="530"/>
      <c r="BZ9" s="530"/>
      <c r="CA9" s="530"/>
      <c r="CB9" s="548"/>
    </row>
    <row r="10" spans="1:80" ht="19.5" customHeight="1" x14ac:dyDescent="0.75">
      <c r="A10" s="590"/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91"/>
      <c r="T10" s="578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79"/>
      <c r="AH10" s="579"/>
      <c r="AI10" s="591"/>
      <c r="AJ10" s="581"/>
      <c r="AK10" s="582"/>
      <c r="AL10" s="582"/>
      <c r="AM10" s="582"/>
      <c r="AN10" s="582"/>
      <c r="AO10" s="582"/>
      <c r="AP10" s="582"/>
      <c r="AQ10" s="582"/>
      <c r="AR10" s="582"/>
      <c r="AS10" s="582"/>
      <c r="AT10" s="583"/>
      <c r="AU10" s="581"/>
      <c r="AV10" s="582"/>
      <c r="AW10" s="582"/>
      <c r="AX10" s="582"/>
      <c r="AY10" s="582"/>
      <c r="AZ10" s="582"/>
      <c r="BA10" s="582"/>
      <c r="BB10" s="582"/>
      <c r="BC10" s="582"/>
      <c r="BD10" s="582"/>
      <c r="BE10" s="583"/>
      <c r="BF10" s="581"/>
      <c r="BG10" s="582"/>
      <c r="BH10" s="582"/>
      <c r="BI10" s="582"/>
      <c r="BJ10" s="582"/>
      <c r="BK10" s="582"/>
      <c r="BL10" s="582"/>
      <c r="BM10" s="582"/>
      <c r="BN10" s="582"/>
      <c r="BO10" s="582"/>
      <c r="BP10" s="582"/>
      <c r="BQ10" s="582"/>
      <c r="BR10" s="582"/>
      <c r="BS10" s="583"/>
      <c r="BT10" s="578"/>
      <c r="BU10" s="579"/>
      <c r="BV10" s="579"/>
      <c r="BW10" s="579"/>
      <c r="BX10" s="579"/>
      <c r="BY10" s="579"/>
      <c r="BZ10" s="579"/>
      <c r="CA10" s="579"/>
      <c r="CB10" s="580"/>
    </row>
    <row r="11" spans="1:80" ht="19.5" customHeight="1" x14ac:dyDescent="0.75">
      <c r="A11" s="590"/>
      <c r="B11" s="579"/>
      <c r="C11" s="579"/>
      <c r="D11" s="579"/>
      <c r="E11" s="579"/>
      <c r="F11" s="579"/>
      <c r="G11" s="579"/>
      <c r="H11" s="579"/>
      <c r="I11" s="579"/>
      <c r="J11" s="579"/>
      <c r="K11" s="579"/>
      <c r="L11" s="579"/>
      <c r="M11" s="579"/>
      <c r="N11" s="579"/>
      <c r="O11" s="579"/>
      <c r="P11" s="579"/>
      <c r="Q11" s="579"/>
      <c r="R11" s="579"/>
      <c r="S11" s="591"/>
      <c r="T11" s="578"/>
      <c r="U11" s="579"/>
      <c r="V11" s="579"/>
      <c r="W11" s="579"/>
      <c r="X11" s="579"/>
      <c r="Y11" s="579"/>
      <c r="Z11" s="579"/>
      <c r="AA11" s="579"/>
      <c r="AB11" s="579"/>
      <c r="AC11" s="579"/>
      <c r="AD11" s="579"/>
      <c r="AE11" s="579"/>
      <c r="AF11" s="579"/>
      <c r="AG11" s="579"/>
      <c r="AH11" s="579"/>
      <c r="AI11" s="591"/>
      <c r="AJ11" s="581"/>
      <c r="AK11" s="582"/>
      <c r="AL11" s="582"/>
      <c r="AM11" s="582"/>
      <c r="AN11" s="582"/>
      <c r="AO11" s="582"/>
      <c r="AP11" s="582"/>
      <c r="AQ11" s="582"/>
      <c r="AR11" s="582"/>
      <c r="AS11" s="582"/>
      <c r="AT11" s="583"/>
      <c r="AU11" s="581"/>
      <c r="AV11" s="582"/>
      <c r="AW11" s="582"/>
      <c r="AX11" s="582"/>
      <c r="AY11" s="582"/>
      <c r="AZ11" s="582"/>
      <c r="BA11" s="582"/>
      <c r="BB11" s="582"/>
      <c r="BC11" s="582"/>
      <c r="BD11" s="582"/>
      <c r="BE11" s="583"/>
      <c r="BF11" s="581"/>
      <c r="BG11" s="582"/>
      <c r="BH11" s="582"/>
      <c r="BI11" s="582"/>
      <c r="BJ11" s="582"/>
      <c r="BK11" s="582"/>
      <c r="BL11" s="582"/>
      <c r="BM11" s="582"/>
      <c r="BN11" s="582"/>
      <c r="BO11" s="582"/>
      <c r="BP11" s="582"/>
      <c r="BQ11" s="582"/>
      <c r="BR11" s="582"/>
      <c r="BS11" s="583"/>
      <c r="BT11" s="578"/>
      <c r="BU11" s="579"/>
      <c r="BV11" s="579"/>
      <c r="BW11" s="579"/>
      <c r="BX11" s="579"/>
      <c r="BY11" s="579"/>
      <c r="BZ11" s="579"/>
      <c r="CA11" s="579"/>
      <c r="CB11" s="580"/>
    </row>
    <row r="12" spans="1:80" ht="19.5" customHeight="1" x14ac:dyDescent="0.75">
      <c r="A12" s="590"/>
      <c r="B12" s="579"/>
      <c r="C12" s="579"/>
      <c r="D12" s="579"/>
      <c r="E12" s="579"/>
      <c r="F12" s="579"/>
      <c r="G12" s="579"/>
      <c r="H12" s="579"/>
      <c r="I12" s="579"/>
      <c r="J12" s="579"/>
      <c r="K12" s="579"/>
      <c r="L12" s="579"/>
      <c r="M12" s="579"/>
      <c r="N12" s="579"/>
      <c r="O12" s="579"/>
      <c r="P12" s="579"/>
      <c r="Q12" s="579"/>
      <c r="R12" s="579"/>
      <c r="S12" s="591"/>
      <c r="T12" s="578"/>
      <c r="U12" s="579"/>
      <c r="V12" s="579"/>
      <c r="W12" s="579"/>
      <c r="X12" s="579"/>
      <c r="Y12" s="579"/>
      <c r="Z12" s="579"/>
      <c r="AA12" s="579"/>
      <c r="AB12" s="579"/>
      <c r="AC12" s="579"/>
      <c r="AD12" s="579"/>
      <c r="AE12" s="579"/>
      <c r="AF12" s="579"/>
      <c r="AG12" s="579"/>
      <c r="AH12" s="579"/>
      <c r="AI12" s="591"/>
      <c r="AJ12" s="581"/>
      <c r="AK12" s="582"/>
      <c r="AL12" s="582"/>
      <c r="AM12" s="582"/>
      <c r="AN12" s="582"/>
      <c r="AO12" s="582"/>
      <c r="AP12" s="582"/>
      <c r="AQ12" s="582"/>
      <c r="AR12" s="582"/>
      <c r="AS12" s="582"/>
      <c r="AT12" s="583"/>
      <c r="AU12" s="581"/>
      <c r="AV12" s="582"/>
      <c r="AW12" s="582"/>
      <c r="AX12" s="582"/>
      <c r="AY12" s="582"/>
      <c r="AZ12" s="582"/>
      <c r="BA12" s="582"/>
      <c r="BB12" s="582"/>
      <c r="BC12" s="582"/>
      <c r="BD12" s="582"/>
      <c r="BE12" s="583"/>
      <c r="BF12" s="581"/>
      <c r="BG12" s="582"/>
      <c r="BH12" s="582"/>
      <c r="BI12" s="582"/>
      <c r="BJ12" s="582"/>
      <c r="BK12" s="582"/>
      <c r="BL12" s="582"/>
      <c r="BM12" s="582"/>
      <c r="BN12" s="582"/>
      <c r="BO12" s="582"/>
      <c r="BP12" s="582"/>
      <c r="BQ12" s="582"/>
      <c r="BR12" s="582"/>
      <c r="BS12" s="583"/>
      <c r="BT12" s="578"/>
      <c r="BU12" s="579"/>
      <c r="BV12" s="579"/>
      <c r="BW12" s="579"/>
      <c r="BX12" s="579"/>
      <c r="BY12" s="579"/>
      <c r="BZ12" s="579"/>
      <c r="CA12" s="579"/>
      <c r="CB12" s="580"/>
    </row>
    <row r="13" spans="1:80" ht="19.5" customHeight="1" thickBot="1" x14ac:dyDescent="0.9">
      <c r="A13" s="592" t="s">
        <v>214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4"/>
      <c r="T13" s="587"/>
      <c r="U13" s="588"/>
      <c r="V13" s="588"/>
      <c r="W13" s="588"/>
      <c r="X13" s="588"/>
      <c r="Y13" s="588"/>
      <c r="Z13" s="588"/>
      <c r="AA13" s="588"/>
      <c r="AB13" s="588"/>
      <c r="AC13" s="588"/>
      <c r="AD13" s="588"/>
      <c r="AE13" s="588"/>
      <c r="AF13" s="588"/>
      <c r="AG13" s="588"/>
      <c r="AH13" s="588"/>
      <c r="AI13" s="595"/>
      <c r="AJ13" s="596">
        <f>SUM(AJ10:AT12)</f>
        <v>0</v>
      </c>
      <c r="AK13" s="597"/>
      <c r="AL13" s="597"/>
      <c r="AM13" s="597"/>
      <c r="AN13" s="597"/>
      <c r="AO13" s="597"/>
      <c r="AP13" s="597"/>
      <c r="AQ13" s="597"/>
      <c r="AR13" s="597"/>
      <c r="AS13" s="597"/>
      <c r="AT13" s="598"/>
      <c r="AU13" s="596">
        <f>SUM(AU10:BE12)</f>
        <v>0</v>
      </c>
      <c r="AV13" s="597"/>
      <c r="AW13" s="597"/>
      <c r="AX13" s="597"/>
      <c r="AY13" s="597"/>
      <c r="AZ13" s="597"/>
      <c r="BA13" s="597"/>
      <c r="BB13" s="597"/>
      <c r="BC13" s="597"/>
      <c r="BD13" s="597"/>
      <c r="BE13" s="598"/>
      <c r="BF13" s="584">
        <v>0</v>
      </c>
      <c r="BG13" s="585"/>
      <c r="BH13" s="585"/>
      <c r="BI13" s="585"/>
      <c r="BJ13" s="585"/>
      <c r="BK13" s="585"/>
      <c r="BL13" s="585"/>
      <c r="BM13" s="585"/>
      <c r="BN13" s="585"/>
      <c r="BO13" s="585"/>
      <c r="BP13" s="585"/>
      <c r="BQ13" s="585"/>
      <c r="BR13" s="585"/>
      <c r="BS13" s="586"/>
      <c r="BT13" s="587"/>
      <c r="BU13" s="588"/>
      <c r="BV13" s="588"/>
      <c r="BW13" s="588"/>
      <c r="BX13" s="588"/>
      <c r="BY13" s="588"/>
      <c r="BZ13" s="588"/>
      <c r="CA13" s="588"/>
      <c r="CB13" s="589"/>
    </row>
    <row r="14" spans="1:80" ht="19.5" customHeight="1" thickTop="1" x14ac:dyDescent="0.75">
      <c r="A14" s="575" t="s">
        <v>215</v>
      </c>
      <c r="B14" s="576"/>
      <c r="C14" s="576"/>
      <c r="D14" s="576"/>
      <c r="E14" s="576"/>
      <c r="F14" s="576"/>
      <c r="G14" s="576"/>
      <c r="H14" s="576"/>
      <c r="I14" s="576"/>
      <c r="J14" s="576"/>
      <c r="K14" s="576"/>
      <c r="L14" s="576"/>
      <c r="M14" s="576"/>
      <c r="N14" s="576"/>
      <c r="O14" s="576"/>
      <c r="P14" s="576"/>
      <c r="Q14" s="576"/>
      <c r="R14" s="576"/>
      <c r="S14" s="576"/>
      <c r="T14" s="576"/>
      <c r="U14" s="576"/>
      <c r="V14" s="576"/>
      <c r="W14" s="576"/>
      <c r="X14" s="576"/>
      <c r="Y14" s="576"/>
      <c r="Z14" s="576"/>
      <c r="AA14" s="576"/>
      <c r="AB14" s="576"/>
      <c r="AC14" s="576"/>
      <c r="AD14" s="576"/>
      <c r="AE14" s="576"/>
      <c r="AF14" s="576"/>
      <c r="AG14" s="576"/>
      <c r="AH14" s="576"/>
      <c r="AI14" s="576"/>
      <c r="AJ14" s="576"/>
      <c r="AK14" s="576"/>
      <c r="AL14" s="576"/>
      <c r="AM14" s="576"/>
      <c r="AN14" s="576"/>
      <c r="AO14" s="576"/>
      <c r="AP14" s="576"/>
      <c r="AQ14" s="576"/>
      <c r="AR14" s="576"/>
      <c r="AS14" s="576"/>
      <c r="AT14" s="576"/>
      <c r="AU14" s="576"/>
      <c r="AV14" s="576"/>
      <c r="AW14" s="576"/>
      <c r="AX14" s="576"/>
      <c r="AY14" s="576"/>
      <c r="AZ14" s="576"/>
      <c r="BA14" s="576"/>
      <c r="BB14" s="576"/>
      <c r="BC14" s="576"/>
      <c r="BD14" s="576"/>
      <c r="BE14" s="576"/>
      <c r="BF14" s="536"/>
      <c r="BG14" s="536"/>
      <c r="BH14" s="536"/>
      <c r="BI14" s="536"/>
      <c r="BJ14" s="536"/>
      <c r="BK14" s="536"/>
      <c r="BL14" s="536"/>
      <c r="BM14" s="536"/>
      <c r="BN14" s="536"/>
      <c r="BO14" s="536"/>
      <c r="BP14" s="536"/>
      <c r="BQ14" s="536"/>
      <c r="BR14" s="536"/>
      <c r="BS14" s="536"/>
      <c r="BT14" s="565"/>
      <c r="BU14" s="565"/>
      <c r="BV14" s="565"/>
      <c r="BW14" s="565"/>
      <c r="BX14" s="565"/>
      <c r="BY14" s="565"/>
      <c r="BZ14" s="565"/>
      <c r="CA14" s="565"/>
      <c r="CB14" s="566"/>
    </row>
    <row r="15" spans="1:80" ht="19.5" customHeight="1" thickBot="1" x14ac:dyDescent="0.9">
      <c r="A15" s="567" t="s">
        <v>216</v>
      </c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  <c r="X15" s="568"/>
      <c r="Y15" s="568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8"/>
      <c r="AL15" s="568"/>
      <c r="AM15" s="568"/>
      <c r="AN15" s="568"/>
      <c r="AO15" s="568"/>
      <c r="AP15" s="568"/>
      <c r="AQ15" s="568"/>
      <c r="AR15" s="568"/>
      <c r="AS15" s="568"/>
      <c r="AT15" s="568"/>
      <c r="AU15" s="568"/>
      <c r="AV15" s="568"/>
      <c r="AW15" s="568"/>
      <c r="AX15" s="568"/>
      <c r="AY15" s="568"/>
      <c r="AZ15" s="568"/>
      <c r="BA15" s="568"/>
      <c r="BB15" s="568"/>
      <c r="BC15" s="568"/>
      <c r="BD15" s="568"/>
      <c r="BE15" s="568"/>
      <c r="BF15" s="538">
        <f>BF13-BF14</f>
        <v>0</v>
      </c>
      <c r="BG15" s="538"/>
      <c r="BH15" s="538"/>
      <c r="BI15" s="538"/>
      <c r="BJ15" s="538"/>
      <c r="BK15" s="538"/>
      <c r="BL15" s="538"/>
      <c r="BM15" s="538"/>
      <c r="BN15" s="538"/>
      <c r="BO15" s="538"/>
      <c r="BP15" s="538"/>
      <c r="BQ15" s="538"/>
      <c r="BR15" s="538"/>
      <c r="BS15" s="538"/>
      <c r="BT15" s="569"/>
      <c r="BU15" s="569"/>
      <c r="BV15" s="569"/>
      <c r="BW15" s="569"/>
      <c r="BX15" s="569"/>
      <c r="BY15" s="569"/>
      <c r="BZ15" s="569"/>
      <c r="CA15" s="569"/>
      <c r="CB15" s="570"/>
    </row>
    <row r="16" spans="1:80" ht="9.75" customHeight="1" thickTop="1" thickBot="1" x14ac:dyDescent="0.9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</row>
    <row r="17" spans="1:100" ht="19.5" customHeight="1" thickTop="1" x14ac:dyDescent="0.75">
      <c r="A17" s="513" t="s">
        <v>217</v>
      </c>
      <c r="B17" s="514"/>
      <c r="C17" s="514"/>
      <c r="D17" s="514"/>
      <c r="E17" s="514"/>
      <c r="F17" s="514"/>
      <c r="G17" s="514"/>
      <c r="H17" s="514"/>
      <c r="I17" s="514"/>
      <c r="J17" s="514"/>
      <c r="K17" s="514"/>
      <c r="L17" s="514"/>
      <c r="M17" s="514"/>
      <c r="N17" s="514"/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4"/>
      <c r="AE17" s="514"/>
      <c r="AF17" s="515"/>
      <c r="AG17" s="99"/>
      <c r="AH17" s="99"/>
      <c r="AI17" s="513" t="s">
        <v>286</v>
      </c>
      <c r="AJ17" s="514"/>
      <c r="AK17" s="514"/>
      <c r="AL17" s="514"/>
      <c r="AM17" s="514"/>
      <c r="AN17" s="514"/>
      <c r="AO17" s="514"/>
      <c r="AP17" s="514"/>
      <c r="AQ17" s="514"/>
      <c r="AR17" s="514"/>
      <c r="AS17" s="514"/>
      <c r="AT17" s="514"/>
      <c r="AU17" s="514"/>
      <c r="AV17" s="514"/>
      <c r="AW17" s="514"/>
      <c r="AX17" s="514"/>
      <c r="AY17" s="514"/>
      <c r="AZ17" s="514"/>
      <c r="BA17" s="514"/>
      <c r="BB17" s="514"/>
      <c r="BC17" s="514"/>
      <c r="BD17" s="514"/>
      <c r="BE17" s="514"/>
      <c r="BF17" s="514"/>
      <c r="BG17" s="514"/>
      <c r="BH17" s="514"/>
      <c r="BI17" s="514"/>
      <c r="BJ17" s="514"/>
      <c r="BK17" s="514"/>
      <c r="BL17" s="514"/>
      <c r="BM17" s="514"/>
      <c r="BN17" s="514"/>
      <c r="BO17" s="514"/>
      <c r="BP17" s="514"/>
      <c r="BQ17" s="514"/>
      <c r="BR17" s="514"/>
      <c r="BS17" s="514"/>
      <c r="BT17" s="514"/>
      <c r="BU17" s="514"/>
      <c r="BV17" s="514"/>
      <c r="BW17" s="514"/>
      <c r="BX17" s="514"/>
      <c r="BY17" s="514"/>
      <c r="BZ17" s="514"/>
      <c r="CA17" s="514"/>
      <c r="CB17" s="515"/>
    </row>
    <row r="18" spans="1:100" ht="19.5" customHeight="1" x14ac:dyDescent="0.75">
      <c r="A18" s="109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8"/>
      <c r="Q18" s="532" t="s">
        <v>218</v>
      </c>
      <c r="R18" s="533"/>
      <c r="S18" s="533"/>
      <c r="T18" s="533"/>
      <c r="U18" s="533"/>
      <c r="V18" s="533"/>
      <c r="W18" s="533"/>
      <c r="X18" s="534"/>
      <c r="Y18" s="110"/>
      <c r="Z18" s="107"/>
      <c r="AA18" s="107"/>
      <c r="AB18" s="107"/>
      <c r="AC18" s="107"/>
      <c r="AD18" s="107"/>
      <c r="AE18" s="107"/>
      <c r="AF18" s="111"/>
      <c r="AG18" s="99"/>
      <c r="AH18" s="99"/>
      <c r="AI18" s="109"/>
      <c r="AJ18" s="112"/>
      <c r="AK18" s="112"/>
      <c r="AL18" s="112"/>
      <c r="AM18" s="112"/>
      <c r="AN18" s="112"/>
      <c r="AO18" s="112"/>
      <c r="AP18" s="113"/>
      <c r="AQ18" s="526" t="s">
        <v>303</v>
      </c>
      <c r="AR18" s="527"/>
      <c r="AS18" s="527"/>
      <c r="AT18" s="527"/>
      <c r="AU18" s="527"/>
      <c r="AV18" s="527"/>
      <c r="AW18" s="527"/>
      <c r="AX18" s="527"/>
      <c r="AY18" s="527"/>
      <c r="AZ18" s="527"/>
      <c r="BA18" s="528"/>
      <c r="BB18" s="526" t="s">
        <v>303</v>
      </c>
      <c r="BC18" s="527"/>
      <c r="BD18" s="527"/>
      <c r="BE18" s="527"/>
      <c r="BF18" s="527"/>
      <c r="BG18" s="527"/>
      <c r="BH18" s="527"/>
      <c r="BI18" s="527"/>
      <c r="BJ18" s="527"/>
      <c r="BK18" s="527"/>
      <c r="BL18" s="528"/>
      <c r="BM18" s="527" t="s">
        <v>219</v>
      </c>
      <c r="BN18" s="527"/>
      <c r="BO18" s="527"/>
      <c r="BP18" s="527"/>
      <c r="BQ18" s="527"/>
      <c r="BR18" s="527"/>
      <c r="BS18" s="527"/>
      <c r="BT18" s="527"/>
      <c r="BU18" s="527"/>
      <c r="BV18" s="527"/>
      <c r="BW18" s="527"/>
      <c r="BX18" s="527"/>
      <c r="BY18" s="527"/>
      <c r="BZ18" s="527"/>
      <c r="CA18" s="527"/>
      <c r="CB18" s="549"/>
    </row>
    <row r="19" spans="1:100" ht="19.5" customHeight="1" x14ac:dyDescent="0.75">
      <c r="A19" s="574" t="s">
        <v>220</v>
      </c>
      <c r="B19" s="530"/>
      <c r="C19" s="530"/>
      <c r="D19" s="530"/>
      <c r="E19" s="530"/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1"/>
      <c r="Q19" s="529" t="s">
        <v>221</v>
      </c>
      <c r="R19" s="530"/>
      <c r="S19" s="530"/>
      <c r="T19" s="530"/>
      <c r="U19" s="530"/>
      <c r="V19" s="530"/>
      <c r="W19" s="530"/>
      <c r="X19" s="531"/>
      <c r="Y19" s="529" t="s">
        <v>222</v>
      </c>
      <c r="Z19" s="530"/>
      <c r="AA19" s="530"/>
      <c r="AB19" s="530"/>
      <c r="AC19" s="530"/>
      <c r="AD19" s="530"/>
      <c r="AE19" s="530"/>
      <c r="AF19" s="548"/>
      <c r="AG19" s="99"/>
      <c r="AH19" s="99"/>
      <c r="AI19" s="114"/>
      <c r="AJ19" s="115"/>
      <c r="AK19" s="115"/>
      <c r="AL19" s="115"/>
      <c r="AM19" s="115"/>
      <c r="AN19" s="115"/>
      <c r="AO19" s="115"/>
      <c r="AP19" s="116"/>
      <c r="AQ19" s="529" t="s">
        <v>223</v>
      </c>
      <c r="AR19" s="530"/>
      <c r="AS19" s="530"/>
      <c r="AT19" s="530"/>
      <c r="AU19" s="530"/>
      <c r="AV19" s="530"/>
      <c r="AW19" s="530"/>
      <c r="AX19" s="530"/>
      <c r="AY19" s="530"/>
      <c r="AZ19" s="530"/>
      <c r="BA19" s="531"/>
      <c r="BB19" s="529" t="s">
        <v>224</v>
      </c>
      <c r="BC19" s="530"/>
      <c r="BD19" s="530"/>
      <c r="BE19" s="530"/>
      <c r="BF19" s="530"/>
      <c r="BG19" s="530"/>
      <c r="BH19" s="530"/>
      <c r="BI19" s="530"/>
      <c r="BJ19" s="530"/>
      <c r="BK19" s="530"/>
      <c r="BL19" s="531"/>
      <c r="BM19" s="530" t="s">
        <v>225</v>
      </c>
      <c r="BN19" s="530"/>
      <c r="BO19" s="530"/>
      <c r="BP19" s="530"/>
      <c r="BQ19" s="530"/>
      <c r="BR19" s="530"/>
      <c r="BS19" s="530"/>
      <c r="BT19" s="530"/>
      <c r="BU19" s="530"/>
      <c r="BV19" s="530"/>
      <c r="BW19" s="530"/>
      <c r="BX19" s="530"/>
      <c r="BY19" s="530"/>
      <c r="BZ19" s="530"/>
      <c r="CA19" s="530"/>
      <c r="CB19" s="548"/>
    </row>
    <row r="20" spans="1:100" ht="19.5" customHeight="1" x14ac:dyDescent="0.75">
      <c r="A20" s="563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47" t="s">
        <v>226</v>
      </c>
      <c r="R20" s="547"/>
      <c r="S20" s="547"/>
      <c r="T20" s="547"/>
      <c r="U20" s="547"/>
      <c r="V20" s="547"/>
      <c r="W20" s="547"/>
      <c r="X20" s="547"/>
      <c r="Y20" s="557"/>
      <c r="Z20" s="558"/>
      <c r="AA20" s="558"/>
      <c r="AB20" s="558"/>
      <c r="AC20" s="558"/>
      <c r="AD20" s="558"/>
      <c r="AE20" s="558"/>
      <c r="AF20" s="559"/>
      <c r="AG20" s="107"/>
      <c r="AH20" s="107"/>
      <c r="AI20" s="545" t="s">
        <v>227</v>
      </c>
      <c r="AJ20" s="546"/>
      <c r="AK20" s="546"/>
      <c r="AL20" s="546"/>
      <c r="AM20" s="546"/>
      <c r="AN20" s="546"/>
      <c r="AO20" s="546"/>
      <c r="AP20" s="546"/>
      <c r="AQ20" s="518"/>
      <c r="AR20" s="519"/>
      <c r="AS20" s="519"/>
      <c r="AT20" s="519"/>
      <c r="AU20" s="519"/>
      <c r="AV20" s="519"/>
      <c r="AW20" s="519"/>
      <c r="AX20" s="519"/>
      <c r="AY20" s="519"/>
      <c r="AZ20" s="519"/>
      <c r="BA20" s="520"/>
      <c r="BB20" s="518"/>
      <c r="BC20" s="519"/>
      <c r="BD20" s="519"/>
      <c r="BE20" s="519"/>
      <c r="BF20" s="519"/>
      <c r="BG20" s="519"/>
      <c r="BH20" s="519"/>
      <c r="BI20" s="519"/>
      <c r="BJ20" s="519"/>
      <c r="BK20" s="519"/>
      <c r="BL20" s="520"/>
      <c r="BM20" s="540">
        <f>AQ20-BB20</f>
        <v>0</v>
      </c>
      <c r="BN20" s="540"/>
      <c r="BO20" s="540"/>
      <c r="BP20" s="540"/>
      <c r="BQ20" s="540"/>
      <c r="BR20" s="540"/>
      <c r="BS20" s="540"/>
      <c r="BT20" s="540"/>
      <c r="BU20" s="540"/>
      <c r="BV20" s="540"/>
      <c r="BW20" s="540"/>
      <c r="BX20" s="540"/>
      <c r="BY20" s="540"/>
      <c r="BZ20" s="540"/>
      <c r="CA20" s="540"/>
      <c r="CB20" s="541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</row>
    <row r="21" spans="1:100" ht="19.5" customHeight="1" x14ac:dyDescent="0.75">
      <c r="A21" s="563"/>
      <c r="B21" s="564"/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47"/>
      <c r="R21" s="547"/>
      <c r="S21" s="547"/>
      <c r="T21" s="547"/>
      <c r="U21" s="547"/>
      <c r="V21" s="547"/>
      <c r="W21" s="547"/>
      <c r="X21" s="547"/>
      <c r="Y21" s="557"/>
      <c r="Z21" s="558"/>
      <c r="AA21" s="558"/>
      <c r="AB21" s="558"/>
      <c r="AC21" s="558"/>
      <c r="AD21" s="558"/>
      <c r="AE21" s="558"/>
      <c r="AF21" s="559"/>
      <c r="AG21" s="107"/>
      <c r="AH21" s="107"/>
      <c r="AI21" s="543" t="s">
        <v>182</v>
      </c>
      <c r="AJ21" s="544"/>
      <c r="AK21" s="544"/>
      <c r="AL21" s="544"/>
      <c r="AM21" s="544"/>
      <c r="AN21" s="544"/>
      <c r="AO21" s="544"/>
      <c r="AP21" s="544"/>
      <c r="AQ21" s="518"/>
      <c r="AR21" s="519"/>
      <c r="AS21" s="519"/>
      <c r="AT21" s="519"/>
      <c r="AU21" s="519"/>
      <c r="AV21" s="519"/>
      <c r="AW21" s="519"/>
      <c r="AX21" s="519"/>
      <c r="AY21" s="519"/>
      <c r="AZ21" s="519"/>
      <c r="BA21" s="520"/>
      <c r="BB21" s="518"/>
      <c r="BC21" s="519"/>
      <c r="BD21" s="519"/>
      <c r="BE21" s="519"/>
      <c r="BF21" s="519"/>
      <c r="BG21" s="519"/>
      <c r="BH21" s="519"/>
      <c r="BI21" s="519"/>
      <c r="BJ21" s="519"/>
      <c r="BK21" s="519"/>
      <c r="BL21" s="520"/>
      <c r="BM21" s="540">
        <f>AQ21-BB21</f>
        <v>0</v>
      </c>
      <c r="BN21" s="540"/>
      <c r="BO21" s="540"/>
      <c r="BP21" s="540"/>
      <c r="BQ21" s="540"/>
      <c r="BR21" s="540"/>
      <c r="BS21" s="540"/>
      <c r="BT21" s="540"/>
      <c r="BU21" s="540"/>
      <c r="BV21" s="540"/>
      <c r="BW21" s="540"/>
      <c r="BX21" s="540"/>
      <c r="BY21" s="540"/>
      <c r="BZ21" s="540"/>
      <c r="CA21" s="540"/>
      <c r="CB21" s="541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</row>
    <row r="22" spans="1:100" ht="19.5" customHeight="1" x14ac:dyDescent="0.75">
      <c r="A22" s="563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47"/>
      <c r="R22" s="547"/>
      <c r="S22" s="547"/>
      <c r="T22" s="547"/>
      <c r="U22" s="547"/>
      <c r="V22" s="547"/>
      <c r="W22" s="547"/>
      <c r="X22" s="547"/>
      <c r="Y22" s="557"/>
      <c r="Z22" s="558"/>
      <c r="AA22" s="558"/>
      <c r="AB22" s="558"/>
      <c r="AC22" s="558"/>
      <c r="AD22" s="558"/>
      <c r="AE22" s="558"/>
      <c r="AF22" s="559"/>
      <c r="AG22" s="107"/>
      <c r="AH22" s="107"/>
      <c r="AI22" s="543" t="s">
        <v>228</v>
      </c>
      <c r="AJ22" s="544"/>
      <c r="AK22" s="544"/>
      <c r="AL22" s="544"/>
      <c r="AM22" s="544"/>
      <c r="AN22" s="544"/>
      <c r="AO22" s="544"/>
      <c r="AP22" s="544"/>
      <c r="AQ22" s="521">
        <f>AQ20-AQ21</f>
        <v>0</v>
      </c>
      <c r="AR22" s="522"/>
      <c r="AS22" s="522"/>
      <c r="AT22" s="522"/>
      <c r="AU22" s="522"/>
      <c r="AV22" s="522"/>
      <c r="AW22" s="522"/>
      <c r="AX22" s="522"/>
      <c r="AY22" s="522"/>
      <c r="AZ22" s="522"/>
      <c r="BA22" s="523"/>
      <c r="BB22" s="521">
        <f>BB21-BB20</f>
        <v>0</v>
      </c>
      <c r="BC22" s="522"/>
      <c r="BD22" s="522"/>
      <c r="BE22" s="522"/>
      <c r="BF22" s="522"/>
      <c r="BG22" s="522"/>
      <c r="BH22" s="522"/>
      <c r="BI22" s="522"/>
      <c r="BJ22" s="522"/>
      <c r="BK22" s="522"/>
      <c r="BL22" s="523"/>
      <c r="BM22" s="540">
        <f>BM20-BM21</f>
        <v>0</v>
      </c>
      <c r="BN22" s="540"/>
      <c r="BO22" s="540"/>
      <c r="BP22" s="540"/>
      <c r="BQ22" s="540"/>
      <c r="BR22" s="540"/>
      <c r="BS22" s="540"/>
      <c r="BT22" s="540"/>
      <c r="BU22" s="540"/>
      <c r="BV22" s="540"/>
      <c r="BW22" s="540"/>
      <c r="BX22" s="540"/>
      <c r="BY22" s="540"/>
      <c r="BZ22" s="540"/>
      <c r="CA22" s="540"/>
      <c r="CB22" s="541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</row>
    <row r="23" spans="1:100" ht="19.5" customHeight="1" thickBot="1" x14ac:dyDescent="0.9">
      <c r="A23" s="571" t="s">
        <v>229</v>
      </c>
      <c r="B23" s="572"/>
      <c r="C23" s="572"/>
      <c r="D23" s="572"/>
      <c r="E23" s="572"/>
      <c r="F23" s="572"/>
      <c r="G23" s="572"/>
      <c r="H23" s="572"/>
      <c r="I23" s="572"/>
      <c r="J23" s="572"/>
      <c r="K23" s="572"/>
      <c r="L23" s="572"/>
      <c r="M23" s="572"/>
      <c r="N23" s="572"/>
      <c r="O23" s="572"/>
      <c r="P23" s="573"/>
      <c r="Q23" s="569"/>
      <c r="R23" s="569"/>
      <c r="S23" s="569"/>
      <c r="T23" s="569"/>
      <c r="U23" s="569"/>
      <c r="V23" s="569"/>
      <c r="W23" s="569"/>
      <c r="X23" s="569"/>
      <c r="Y23" s="560">
        <f>SUM(Y20:AF22)</f>
        <v>0</v>
      </c>
      <c r="Z23" s="561"/>
      <c r="AA23" s="561"/>
      <c r="AB23" s="561"/>
      <c r="AC23" s="561"/>
      <c r="AD23" s="561"/>
      <c r="AE23" s="561"/>
      <c r="AF23" s="562"/>
      <c r="AG23" s="107"/>
      <c r="AH23" s="107"/>
      <c r="AI23" s="106"/>
      <c r="AJ23" s="107"/>
      <c r="AK23" s="107"/>
      <c r="AL23" s="107"/>
      <c r="AM23" s="107"/>
      <c r="AN23" s="107"/>
      <c r="AO23" s="107"/>
      <c r="AP23" s="108"/>
      <c r="AQ23" s="550" t="s">
        <v>230</v>
      </c>
      <c r="AR23" s="551"/>
      <c r="AS23" s="551"/>
      <c r="AT23" s="551"/>
      <c r="AU23" s="551"/>
      <c r="AV23" s="551"/>
      <c r="AW23" s="551"/>
      <c r="AX23" s="551"/>
      <c r="AY23" s="551"/>
      <c r="AZ23" s="551"/>
      <c r="BA23" s="552"/>
      <c r="BB23" s="550" t="s">
        <v>231</v>
      </c>
      <c r="BC23" s="551"/>
      <c r="BD23" s="551"/>
      <c r="BE23" s="551"/>
      <c r="BF23" s="551"/>
      <c r="BG23" s="551"/>
      <c r="BH23" s="551"/>
      <c r="BI23" s="551"/>
      <c r="BJ23" s="551"/>
      <c r="BK23" s="551"/>
      <c r="BL23" s="552"/>
      <c r="BM23" s="503" t="s">
        <v>230</v>
      </c>
      <c r="BN23" s="503"/>
      <c r="BO23" s="503"/>
      <c r="BP23" s="503"/>
      <c r="BQ23" s="503"/>
      <c r="BR23" s="503"/>
      <c r="BS23" s="503"/>
      <c r="BT23" s="503"/>
      <c r="BU23" s="503"/>
      <c r="BV23" s="503"/>
      <c r="BW23" s="503"/>
      <c r="BX23" s="503"/>
      <c r="BY23" s="503"/>
      <c r="BZ23" s="503"/>
      <c r="CA23" s="503"/>
      <c r="CB23" s="504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</row>
    <row r="24" spans="1:100" ht="19.5" customHeight="1" thickTop="1" x14ac:dyDescent="0.75">
      <c r="A24" s="553" t="s">
        <v>232</v>
      </c>
      <c r="B24" s="554"/>
      <c r="C24" s="554"/>
      <c r="D24" s="554"/>
      <c r="E24" s="554"/>
      <c r="F24" s="554"/>
      <c r="G24" s="554"/>
      <c r="H24" s="554"/>
      <c r="I24" s="554"/>
      <c r="J24" s="554"/>
      <c r="K24" s="554"/>
      <c r="L24" s="554"/>
      <c r="M24" s="554"/>
      <c r="N24" s="554"/>
      <c r="O24" s="554"/>
      <c r="P24" s="554"/>
      <c r="Q24" s="554"/>
      <c r="R24" s="554"/>
      <c r="S24" s="554"/>
      <c r="T24" s="554"/>
      <c r="U24" s="554"/>
      <c r="V24" s="554"/>
      <c r="W24" s="554"/>
      <c r="X24" s="554"/>
      <c r="Y24" s="536"/>
      <c r="Z24" s="536"/>
      <c r="AA24" s="536"/>
      <c r="AB24" s="536"/>
      <c r="AC24" s="536"/>
      <c r="AD24" s="536"/>
      <c r="AE24" s="536"/>
      <c r="AF24" s="537"/>
      <c r="AG24" s="107"/>
      <c r="AH24" s="107"/>
      <c r="AI24" s="106"/>
      <c r="AJ24" s="107"/>
      <c r="AK24" s="107"/>
      <c r="AL24" s="107"/>
      <c r="AM24" s="107"/>
      <c r="AN24" s="107"/>
      <c r="AO24" s="107"/>
      <c r="AP24" s="107"/>
      <c r="AQ24" s="117"/>
      <c r="AR24" s="118"/>
      <c r="AS24" s="118"/>
      <c r="AT24" s="118"/>
      <c r="AU24" s="118"/>
      <c r="AV24" s="118"/>
      <c r="AW24" s="118"/>
      <c r="AX24" s="118"/>
      <c r="AY24" s="118"/>
      <c r="AZ24" s="118"/>
      <c r="BA24" s="119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9"/>
      <c r="BM24" s="503" t="s">
        <v>233</v>
      </c>
      <c r="BN24" s="503"/>
      <c r="BO24" s="503"/>
      <c r="BP24" s="503"/>
      <c r="BQ24" s="503"/>
      <c r="BR24" s="503"/>
      <c r="BS24" s="503"/>
      <c r="BT24" s="503"/>
      <c r="BU24" s="503"/>
      <c r="BV24" s="503"/>
      <c r="BW24" s="503"/>
      <c r="BX24" s="503"/>
      <c r="BY24" s="503"/>
      <c r="BZ24" s="503"/>
      <c r="CA24" s="503"/>
      <c r="CB24" s="504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</row>
    <row r="25" spans="1:100" ht="19.5" customHeight="1" thickBot="1" x14ac:dyDescent="0.9">
      <c r="A25" s="555" t="s">
        <v>216</v>
      </c>
      <c r="B25" s="556"/>
      <c r="C25" s="556"/>
      <c r="D25" s="556"/>
      <c r="E25" s="556"/>
      <c r="F25" s="556"/>
      <c r="G25" s="556"/>
      <c r="H25" s="556"/>
      <c r="I25" s="556"/>
      <c r="J25" s="556"/>
      <c r="K25" s="556"/>
      <c r="L25" s="556"/>
      <c r="M25" s="556"/>
      <c r="N25" s="556"/>
      <c r="O25" s="556"/>
      <c r="P25" s="556"/>
      <c r="Q25" s="556"/>
      <c r="R25" s="556"/>
      <c r="S25" s="556"/>
      <c r="T25" s="556"/>
      <c r="U25" s="556"/>
      <c r="V25" s="556"/>
      <c r="W25" s="556"/>
      <c r="X25" s="556"/>
      <c r="Y25" s="538">
        <f>Y23-Y24</f>
        <v>0</v>
      </c>
      <c r="Z25" s="538"/>
      <c r="AA25" s="538"/>
      <c r="AB25" s="538"/>
      <c r="AC25" s="538"/>
      <c r="AD25" s="538"/>
      <c r="AE25" s="538"/>
      <c r="AF25" s="539"/>
      <c r="AG25" s="107"/>
      <c r="AH25" s="107"/>
      <c r="AI25" s="120"/>
      <c r="AJ25" s="121"/>
      <c r="AK25" s="121"/>
      <c r="AL25" s="121"/>
      <c r="AM25" s="121"/>
      <c r="AN25" s="121"/>
      <c r="AO25" s="121"/>
      <c r="AP25" s="121"/>
      <c r="AQ25" s="122"/>
      <c r="AR25" s="123"/>
      <c r="AS25" s="123"/>
      <c r="AT25" s="123"/>
      <c r="AU25" s="123"/>
      <c r="AV25" s="123"/>
      <c r="AW25" s="123"/>
      <c r="AX25" s="123"/>
      <c r="AY25" s="123"/>
      <c r="AZ25" s="123"/>
      <c r="BA25" s="124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4"/>
      <c r="BM25" s="524" t="s">
        <v>234</v>
      </c>
      <c r="BN25" s="524"/>
      <c r="BO25" s="524"/>
      <c r="BP25" s="524"/>
      <c r="BQ25" s="524"/>
      <c r="BR25" s="524"/>
      <c r="BS25" s="524"/>
      <c r="BT25" s="524"/>
      <c r="BU25" s="524"/>
      <c r="BV25" s="524"/>
      <c r="BW25" s="524"/>
      <c r="BX25" s="524"/>
      <c r="BY25" s="524"/>
      <c r="BZ25" s="524"/>
      <c r="CA25" s="524"/>
      <c r="CB25" s="52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</row>
    <row r="26" spans="1:100" ht="7.5" customHeight="1" thickTop="1" thickBot="1" x14ac:dyDescent="0.9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</row>
    <row r="27" spans="1:100" ht="19.5" customHeight="1" thickTop="1" x14ac:dyDescent="0.75">
      <c r="A27" s="513" t="s">
        <v>235</v>
      </c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4"/>
      <c r="Y27" s="514"/>
      <c r="Z27" s="514"/>
      <c r="AA27" s="514"/>
      <c r="AB27" s="514"/>
      <c r="AC27" s="514"/>
      <c r="AD27" s="514"/>
      <c r="AE27" s="514"/>
      <c r="AF27" s="514"/>
      <c r="AG27" s="514"/>
      <c r="AH27" s="514"/>
      <c r="AI27" s="514"/>
      <c r="AJ27" s="514"/>
      <c r="AK27" s="514"/>
      <c r="AL27" s="514"/>
      <c r="AM27" s="514"/>
      <c r="AN27" s="514"/>
      <c r="AO27" s="514"/>
      <c r="AP27" s="514"/>
      <c r="AQ27" s="514"/>
      <c r="AR27" s="514"/>
      <c r="AS27" s="514"/>
      <c r="AT27" s="514"/>
      <c r="AU27" s="514"/>
      <c r="AV27" s="514"/>
      <c r="AW27" s="514"/>
      <c r="AX27" s="514"/>
      <c r="AY27" s="514"/>
      <c r="AZ27" s="514"/>
      <c r="BA27" s="514"/>
      <c r="BB27" s="514"/>
      <c r="BC27" s="514"/>
      <c r="BD27" s="514"/>
      <c r="BE27" s="514"/>
      <c r="BF27" s="514"/>
      <c r="BG27" s="514"/>
      <c r="BH27" s="514"/>
      <c r="BI27" s="514"/>
      <c r="BJ27" s="514"/>
      <c r="BK27" s="514"/>
      <c r="BL27" s="514"/>
      <c r="BM27" s="514"/>
      <c r="BN27" s="514"/>
      <c r="BO27" s="514"/>
      <c r="BP27" s="514"/>
      <c r="BQ27" s="514"/>
      <c r="BR27" s="514"/>
      <c r="BS27" s="514"/>
      <c r="BT27" s="514"/>
      <c r="BU27" s="514"/>
      <c r="BV27" s="514"/>
      <c r="BW27" s="514"/>
      <c r="BX27" s="514"/>
      <c r="BY27" s="514"/>
      <c r="BZ27" s="514"/>
      <c r="CA27" s="514"/>
      <c r="CB27" s="51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</row>
    <row r="28" spans="1:100" ht="19.5" customHeight="1" x14ac:dyDescent="0.75">
      <c r="A28" s="109" t="s">
        <v>236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2"/>
      <c r="AO28" s="112" t="s">
        <v>237</v>
      </c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11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</row>
    <row r="29" spans="1:100" ht="9.75" customHeight="1" x14ac:dyDescent="0.75">
      <c r="A29" s="106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8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11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</row>
    <row r="30" spans="1:100" ht="19.5" customHeight="1" x14ac:dyDescent="0.75">
      <c r="A30" s="106" t="s">
        <v>238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8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516" t="s">
        <v>15</v>
      </c>
      <c r="BJ30" s="516"/>
      <c r="BK30" s="516"/>
      <c r="BL30" s="516"/>
      <c r="BM30" s="516"/>
      <c r="BN30" s="516"/>
      <c r="BO30" s="516"/>
      <c r="BP30" s="516"/>
      <c r="BQ30" s="516"/>
      <c r="BR30" s="107"/>
      <c r="BS30" s="516" t="s">
        <v>222</v>
      </c>
      <c r="BT30" s="516"/>
      <c r="BU30" s="516"/>
      <c r="BV30" s="516"/>
      <c r="BW30" s="516"/>
      <c r="BX30" s="516"/>
      <c r="BY30" s="516"/>
      <c r="BZ30" s="516"/>
      <c r="CA30" s="516"/>
      <c r="CB30" s="111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</row>
    <row r="31" spans="1:100" ht="19.5" customHeight="1" x14ac:dyDescent="0.75">
      <c r="A31" s="106"/>
      <c r="B31" s="107"/>
      <c r="C31" s="107"/>
      <c r="D31" s="107"/>
      <c r="E31" s="107" t="s">
        <v>239</v>
      </c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 t="s">
        <v>14</v>
      </c>
      <c r="AD31" s="107"/>
      <c r="AE31" s="502"/>
      <c r="AF31" s="502"/>
      <c r="AG31" s="502"/>
      <c r="AH31" s="502"/>
      <c r="AI31" s="502"/>
      <c r="AJ31" s="502"/>
      <c r="AK31" s="502"/>
      <c r="AL31" s="502"/>
      <c r="AM31" s="502"/>
      <c r="AN31" s="108"/>
      <c r="AO31" s="517" t="s">
        <v>240</v>
      </c>
      <c r="AP31" s="517"/>
      <c r="AQ31" s="517"/>
      <c r="AR31" s="517"/>
      <c r="AS31" s="517"/>
      <c r="AT31" s="517"/>
      <c r="AU31" s="517"/>
      <c r="AV31" s="517"/>
      <c r="AW31" s="517"/>
      <c r="AX31" s="517"/>
      <c r="AY31" s="517"/>
      <c r="AZ31" s="517"/>
      <c r="BA31" s="517"/>
      <c r="BB31" s="517"/>
      <c r="BC31" s="517"/>
      <c r="BD31" s="517"/>
      <c r="BE31" s="517"/>
      <c r="BF31" s="517"/>
      <c r="BG31" s="517"/>
      <c r="BH31" s="107"/>
      <c r="BI31" s="517" t="s">
        <v>211</v>
      </c>
      <c r="BJ31" s="517"/>
      <c r="BK31" s="517"/>
      <c r="BL31" s="517"/>
      <c r="BM31" s="517"/>
      <c r="BN31" s="517"/>
      <c r="BO31" s="517"/>
      <c r="BP31" s="517"/>
      <c r="BQ31" s="517"/>
      <c r="BR31" s="107"/>
      <c r="BS31" s="517" t="s">
        <v>213</v>
      </c>
      <c r="BT31" s="517"/>
      <c r="BU31" s="517"/>
      <c r="BV31" s="517"/>
      <c r="BW31" s="517"/>
      <c r="BX31" s="517"/>
      <c r="BY31" s="517"/>
      <c r="BZ31" s="517"/>
      <c r="CA31" s="517"/>
      <c r="CB31" s="111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</row>
    <row r="32" spans="1:100" ht="19.5" customHeight="1" x14ac:dyDescent="0.75">
      <c r="A32" s="106"/>
      <c r="B32" s="107"/>
      <c r="C32" s="107"/>
      <c r="D32" s="107"/>
      <c r="E32" s="107" t="s">
        <v>241</v>
      </c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 t="s">
        <v>14</v>
      </c>
      <c r="AD32" s="107"/>
      <c r="AE32" s="502"/>
      <c r="AF32" s="502"/>
      <c r="AG32" s="502"/>
      <c r="AH32" s="502"/>
      <c r="AI32" s="502"/>
      <c r="AJ32" s="502"/>
      <c r="AK32" s="502"/>
      <c r="AL32" s="502"/>
      <c r="AM32" s="502"/>
      <c r="AN32" s="108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11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</row>
    <row r="33" spans="1:100" ht="19.5" customHeight="1" x14ac:dyDescent="0.75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25"/>
      <c r="AF33" s="125"/>
      <c r="AG33" s="125"/>
      <c r="AH33" s="125"/>
      <c r="AI33" s="125"/>
      <c r="AJ33" s="125"/>
      <c r="AK33" s="125"/>
      <c r="AL33" s="125"/>
      <c r="AM33" s="125"/>
      <c r="AN33" s="108"/>
      <c r="AO33" s="501"/>
      <c r="AP33" s="501"/>
      <c r="AQ33" s="501"/>
      <c r="AR33" s="501"/>
      <c r="AS33" s="501"/>
      <c r="AT33" s="501"/>
      <c r="AU33" s="501"/>
      <c r="AV33" s="501"/>
      <c r="AW33" s="501"/>
      <c r="AX33" s="501"/>
      <c r="AY33" s="501"/>
      <c r="AZ33" s="501"/>
      <c r="BA33" s="501"/>
      <c r="BB33" s="501"/>
      <c r="BC33" s="501"/>
      <c r="BD33" s="501"/>
      <c r="BE33" s="501"/>
      <c r="BF33" s="501"/>
      <c r="BG33" s="501"/>
      <c r="BH33" s="107"/>
      <c r="BI33" s="501"/>
      <c r="BJ33" s="501"/>
      <c r="BK33" s="501"/>
      <c r="BL33" s="501"/>
      <c r="BM33" s="501"/>
      <c r="BN33" s="501"/>
      <c r="BO33" s="501"/>
      <c r="BP33" s="501"/>
      <c r="BQ33" s="501"/>
      <c r="BR33" s="107"/>
      <c r="BS33" s="502"/>
      <c r="BT33" s="502"/>
      <c r="BU33" s="502"/>
      <c r="BV33" s="502"/>
      <c r="BW33" s="502"/>
      <c r="BX33" s="502"/>
      <c r="BY33" s="502"/>
      <c r="BZ33" s="502"/>
      <c r="CA33" s="502"/>
      <c r="CB33" s="111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</row>
    <row r="34" spans="1:100" ht="19.5" customHeight="1" x14ac:dyDescent="0.75">
      <c r="A34" s="106" t="s">
        <v>242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501"/>
      <c r="Q34" s="501"/>
      <c r="R34" s="501"/>
      <c r="S34" s="501"/>
      <c r="T34" s="501"/>
      <c r="U34" s="501"/>
      <c r="V34" s="501"/>
      <c r="W34" s="501"/>
      <c r="X34" s="501"/>
      <c r="Y34" s="107"/>
      <c r="Z34" s="107"/>
      <c r="AA34" s="107"/>
      <c r="AB34" s="107"/>
      <c r="AC34" s="107" t="s">
        <v>14</v>
      </c>
      <c r="AD34" s="107"/>
      <c r="AE34" s="502"/>
      <c r="AF34" s="502"/>
      <c r="AG34" s="502"/>
      <c r="AH34" s="502"/>
      <c r="AI34" s="502"/>
      <c r="AJ34" s="502"/>
      <c r="AK34" s="502"/>
      <c r="AL34" s="502"/>
      <c r="AM34" s="502"/>
      <c r="AN34" s="108"/>
      <c r="AO34" s="501"/>
      <c r="AP34" s="501"/>
      <c r="AQ34" s="501"/>
      <c r="AR34" s="501"/>
      <c r="AS34" s="501"/>
      <c r="AT34" s="501"/>
      <c r="AU34" s="501"/>
      <c r="AV34" s="501"/>
      <c r="AW34" s="501"/>
      <c r="AX34" s="501"/>
      <c r="AY34" s="501"/>
      <c r="AZ34" s="501"/>
      <c r="BA34" s="501"/>
      <c r="BB34" s="501"/>
      <c r="BC34" s="501"/>
      <c r="BD34" s="501"/>
      <c r="BE34" s="501"/>
      <c r="BF34" s="501"/>
      <c r="BG34" s="501"/>
      <c r="BH34" s="107"/>
      <c r="BI34" s="501"/>
      <c r="BJ34" s="501"/>
      <c r="BK34" s="501"/>
      <c r="BL34" s="501"/>
      <c r="BM34" s="501"/>
      <c r="BN34" s="501"/>
      <c r="BO34" s="501"/>
      <c r="BP34" s="501"/>
      <c r="BQ34" s="501"/>
      <c r="BR34" s="107"/>
      <c r="BS34" s="502"/>
      <c r="BT34" s="502"/>
      <c r="BU34" s="502"/>
      <c r="BV34" s="502"/>
      <c r="BW34" s="502"/>
      <c r="BX34" s="502"/>
      <c r="BY34" s="502"/>
      <c r="BZ34" s="502"/>
      <c r="CA34" s="502"/>
      <c r="CB34" s="111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</row>
    <row r="35" spans="1:100" ht="19.5" customHeight="1" x14ac:dyDescent="0.75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501"/>
      <c r="Q35" s="501"/>
      <c r="R35" s="501"/>
      <c r="S35" s="501"/>
      <c r="T35" s="501"/>
      <c r="U35" s="501"/>
      <c r="V35" s="501"/>
      <c r="W35" s="501"/>
      <c r="X35" s="501"/>
      <c r="Y35" s="107"/>
      <c r="Z35" s="107"/>
      <c r="AA35" s="107"/>
      <c r="AB35" s="107"/>
      <c r="AC35" s="107" t="s">
        <v>14</v>
      </c>
      <c r="AD35" s="107"/>
      <c r="AE35" s="502"/>
      <c r="AF35" s="502"/>
      <c r="AG35" s="502"/>
      <c r="AH35" s="502"/>
      <c r="AI35" s="502"/>
      <c r="AJ35" s="502"/>
      <c r="AK35" s="502"/>
      <c r="AL35" s="502"/>
      <c r="AM35" s="502"/>
      <c r="AN35" s="108"/>
      <c r="AO35" s="501"/>
      <c r="AP35" s="501"/>
      <c r="AQ35" s="501"/>
      <c r="AR35" s="501"/>
      <c r="AS35" s="501"/>
      <c r="AT35" s="501"/>
      <c r="AU35" s="501"/>
      <c r="AV35" s="501"/>
      <c r="AW35" s="501"/>
      <c r="AX35" s="501"/>
      <c r="AY35" s="501"/>
      <c r="AZ35" s="501"/>
      <c r="BA35" s="501"/>
      <c r="BB35" s="501"/>
      <c r="BC35" s="501"/>
      <c r="BD35" s="501"/>
      <c r="BE35" s="501"/>
      <c r="BF35" s="501"/>
      <c r="BG35" s="501"/>
      <c r="BH35" s="107"/>
      <c r="BI35" s="501"/>
      <c r="BJ35" s="501"/>
      <c r="BK35" s="501"/>
      <c r="BL35" s="501"/>
      <c r="BM35" s="501"/>
      <c r="BN35" s="501"/>
      <c r="BO35" s="501"/>
      <c r="BP35" s="501"/>
      <c r="BQ35" s="501"/>
      <c r="BR35" s="107"/>
      <c r="BS35" s="502"/>
      <c r="BT35" s="502"/>
      <c r="BU35" s="502"/>
      <c r="BV35" s="502"/>
      <c r="BW35" s="502"/>
      <c r="BX35" s="502"/>
      <c r="BY35" s="502"/>
      <c r="BZ35" s="502"/>
      <c r="CA35" s="502"/>
      <c r="CB35" s="111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</row>
    <row r="36" spans="1:100" ht="19.5" customHeight="1" x14ac:dyDescent="0.7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501"/>
      <c r="Q36" s="501"/>
      <c r="R36" s="501"/>
      <c r="S36" s="501"/>
      <c r="T36" s="501"/>
      <c r="U36" s="501"/>
      <c r="V36" s="501"/>
      <c r="W36" s="501"/>
      <c r="X36" s="501"/>
      <c r="Y36" s="107"/>
      <c r="Z36" s="107"/>
      <c r="AA36" s="107"/>
      <c r="AB36" s="107"/>
      <c r="AC36" s="107" t="s">
        <v>14</v>
      </c>
      <c r="AD36" s="107"/>
      <c r="AE36" s="502"/>
      <c r="AF36" s="502"/>
      <c r="AG36" s="502"/>
      <c r="AH36" s="502"/>
      <c r="AI36" s="502"/>
      <c r="AJ36" s="502"/>
      <c r="AK36" s="502"/>
      <c r="AL36" s="502"/>
      <c r="AM36" s="502"/>
      <c r="AN36" s="108"/>
      <c r="AO36" s="501"/>
      <c r="AP36" s="501"/>
      <c r="AQ36" s="501"/>
      <c r="AR36" s="501"/>
      <c r="AS36" s="501"/>
      <c r="AT36" s="501"/>
      <c r="AU36" s="501"/>
      <c r="AV36" s="501"/>
      <c r="AW36" s="501"/>
      <c r="AX36" s="501"/>
      <c r="AY36" s="501"/>
      <c r="AZ36" s="501"/>
      <c r="BA36" s="501"/>
      <c r="BB36" s="501"/>
      <c r="BC36" s="501"/>
      <c r="BD36" s="501"/>
      <c r="BE36" s="501"/>
      <c r="BF36" s="501"/>
      <c r="BG36" s="501"/>
      <c r="BH36" s="107"/>
      <c r="BI36" s="501"/>
      <c r="BJ36" s="501"/>
      <c r="BK36" s="501"/>
      <c r="BL36" s="501"/>
      <c r="BM36" s="501"/>
      <c r="BN36" s="501"/>
      <c r="BO36" s="501"/>
      <c r="BP36" s="501"/>
      <c r="BQ36" s="501"/>
      <c r="BR36" s="107"/>
      <c r="BS36" s="502"/>
      <c r="BT36" s="502"/>
      <c r="BU36" s="502"/>
      <c r="BV36" s="502"/>
      <c r="BW36" s="502"/>
      <c r="BX36" s="502"/>
      <c r="BY36" s="502"/>
      <c r="BZ36" s="502"/>
      <c r="CA36" s="502"/>
      <c r="CB36" s="111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</row>
    <row r="37" spans="1:100" ht="19.5" customHeight="1" x14ac:dyDescent="0.7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25"/>
      <c r="AF37" s="125"/>
      <c r="AG37" s="125"/>
      <c r="AH37" s="125"/>
      <c r="AI37" s="125"/>
      <c r="AJ37" s="125"/>
      <c r="AK37" s="125"/>
      <c r="AL37" s="125"/>
      <c r="AM37" s="125"/>
      <c r="AN37" s="108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25"/>
      <c r="BT37" s="125"/>
      <c r="BU37" s="125"/>
      <c r="BV37" s="125"/>
      <c r="BW37" s="125"/>
      <c r="BX37" s="125"/>
      <c r="BY37" s="125"/>
      <c r="BZ37" s="125"/>
      <c r="CA37" s="125"/>
      <c r="CB37" s="111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</row>
    <row r="38" spans="1:100" ht="19.5" customHeight="1" thickBot="1" x14ac:dyDescent="0.9">
      <c r="A38" s="106" t="s">
        <v>243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 t="s">
        <v>14</v>
      </c>
      <c r="AD38" s="107"/>
      <c r="AE38" s="542">
        <f>SUM(AE31:AM36)</f>
        <v>0</v>
      </c>
      <c r="AF38" s="542"/>
      <c r="AG38" s="542"/>
      <c r="AH38" s="542"/>
      <c r="AI38" s="542"/>
      <c r="AJ38" s="542"/>
      <c r="AK38" s="542"/>
      <c r="AL38" s="542"/>
      <c r="AM38" s="542"/>
      <c r="AN38" s="108"/>
      <c r="AO38" s="107" t="s">
        <v>244</v>
      </c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 t="s">
        <v>14</v>
      </c>
      <c r="BR38" s="107"/>
      <c r="BS38" s="535">
        <f>SUM(BS33:CA36)</f>
        <v>0</v>
      </c>
      <c r="BT38" s="535"/>
      <c r="BU38" s="535"/>
      <c r="BV38" s="535"/>
      <c r="BW38" s="535"/>
      <c r="BX38" s="535"/>
      <c r="BY38" s="535"/>
      <c r="BZ38" s="535"/>
      <c r="CA38" s="535"/>
      <c r="CB38" s="111"/>
    </row>
    <row r="39" spans="1:100" ht="19.5" customHeight="1" thickTop="1" x14ac:dyDescent="0.75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8"/>
      <c r="AO39" s="107" t="s">
        <v>243</v>
      </c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 t="s">
        <v>14</v>
      </c>
      <c r="BR39" s="107"/>
      <c r="BS39" s="535">
        <f>AE38</f>
        <v>0</v>
      </c>
      <c r="BT39" s="535"/>
      <c r="BU39" s="535"/>
      <c r="BV39" s="535"/>
      <c r="BW39" s="535"/>
      <c r="BX39" s="535"/>
      <c r="BY39" s="535"/>
      <c r="BZ39" s="535"/>
      <c r="CA39" s="535"/>
      <c r="CB39" s="111"/>
      <c r="CC39" s="5"/>
      <c r="CD39" s="5"/>
      <c r="CE39" s="5"/>
    </row>
    <row r="40" spans="1:100" ht="19.5" customHeight="1" x14ac:dyDescent="0.75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8"/>
      <c r="AO40" s="107" t="s">
        <v>245</v>
      </c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 t="s">
        <v>14</v>
      </c>
      <c r="BR40" s="107"/>
      <c r="BS40" s="535">
        <f>SUM(BS38:CA39)</f>
        <v>0</v>
      </c>
      <c r="BT40" s="535"/>
      <c r="BU40" s="535"/>
      <c r="BV40" s="535"/>
      <c r="BW40" s="535"/>
      <c r="BX40" s="535"/>
      <c r="BY40" s="535"/>
      <c r="BZ40" s="535"/>
      <c r="CA40" s="535"/>
      <c r="CB40" s="111"/>
    </row>
    <row r="41" spans="1:100" ht="10.5" customHeight="1" thickBot="1" x14ac:dyDescent="0.9">
      <c r="A41" s="12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6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7"/>
    </row>
    <row r="42" spans="1:100" ht="19.5" customHeight="1" thickTop="1" x14ac:dyDescent="0.75">
      <c r="A42" s="128" t="s">
        <v>246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509"/>
      <c r="BU42" s="510"/>
      <c r="BV42" s="510"/>
      <c r="BW42" s="510"/>
      <c r="BX42" s="510"/>
      <c r="BY42" s="510"/>
      <c r="BZ42" s="510"/>
      <c r="CA42" s="510"/>
      <c r="CB42" s="511"/>
    </row>
    <row r="43" spans="1:100" ht="19.5" customHeight="1" thickBot="1" x14ac:dyDescent="0.9">
      <c r="A43" s="120" t="s">
        <v>216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506">
        <f>BS40-BT42</f>
        <v>0</v>
      </c>
      <c r="BU43" s="507"/>
      <c r="BV43" s="507"/>
      <c r="BW43" s="507"/>
      <c r="BX43" s="507"/>
      <c r="BY43" s="507"/>
      <c r="BZ43" s="507"/>
      <c r="CA43" s="507"/>
      <c r="CB43" s="508"/>
    </row>
    <row r="44" spans="1:100" ht="17.25" customHeight="1" thickTop="1" x14ac:dyDescent="0.75"/>
    <row r="45" spans="1:100" ht="17.25" customHeight="1" x14ac:dyDescent="0.75"/>
    <row r="46" spans="1:100" ht="17.25" customHeight="1" x14ac:dyDescent="0.75"/>
    <row r="47" spans="1:100" ht="17.25" customHeight="1" x14ac:dyDescent="0.75"/>
    <row r="48" spans="1:100" ht="17.25" customHeight="1" x14ac:dyDescent="0.75"/>
    <row r="49" ht="17.25" customHeight="1" x14ac:dyDescent="0.75"/>
    <row r="50" ht="17.25" customHeight="1" x14ac:dyDescent="0.75"/>
    <row r="51" ht="17.25" customHeight="1" x14ac:dyDescent="0.75"/>
    <row r="52" ht="17.25" customHeight="1" x14ac:dyDescent="0.75"/>
    <row r="53" ht="17.25" customHeight="1" x14ac:dyDescent="0.75"/>
    <row r="54" ht="17.25" customHeight="1" x14ac:dyDescent="0.75"/>
    <row r="55" ht="17.25" customHeight="1" x14ac:dyDescent="0.75"/>
    <row r="56" ht="17.25" customHeight="1" x14ac:dyDescent="0.75"/>
    <row r="57" ht="17.25" customHeight="1" x14ac:dyDescent="0.75"/>
    <row r="58" ht="17.25" customHeight="1" x14ac:dyDescent="0.75"/>
    <row r="59" ht="17.25" customHeight="1" x14ac:dyDescent="0.75"/>
    <row r="60" ht="17.25" customHeight="1" x14ac:dyDescent="0.75"/>
    <row r="61" ht="17.25" customHeight="1" x14ac:dyDescent="0.75"/>
    <row r="62" ht="17.25" customHeight="1" x14ac:dyDescent="0.75"/>
    <row r="63" ht="17.25" customHeight="1" x14ac:dyDescent="0.75"/>
    <row r="64" ht="17.25" customHeight="1" x14ac:dyDescent="0.75"/>
    <row r="65" ht="17.25" customHeight="1" x14ac:dyDescent="0.75"/>
    <row r="66" ht="17.25" customHeight="1" x14ac:dyDescent="0.75"/>
    <row r="67" ht="17.25" customHeight="1" x14ac:dyDescent="0.75"/>
    <row r="68" ht="17.25" customHeight="1" x14ac:dyDescent="0.75"/>
    <row r="69" ht="17.25" customHeight="1" x14ac:dyDescent="0.75"/>
    <row r="70" ht="17.25" customHeight="1" x14ac:dyDescent="0.75"/>
    <row r="71" ht="17.25" customHeight="1" x14ac:dyDescent="0.75"/>
    <row r="72" ht="17.25" customHeight="1" x14ac:dyDescent="0.75"/>
    <row r="73" ht="17.25" customHeight="1" x14ac:dyDescent="0.75"/>
    <row r="74" ht="17.25" customHeight="1" x14ac:dyDescent="0.75"/>
    <row r="75" ht="17.25" customHeight="1" x14ac:dyDescent="0.75"/>
    <row r="76" ht="17.25" customHeight="1" x14ac:dyDescent="0.75"/>
    <row r="77" ht="17.25" customHeight="1" x14ac:dyDescent="0.75"/>
    <row r="78" ht="17.25" customHeight="1" x14ac:dyDescent="0.75"/>
    <row r="79" ht="17.25" customHeight="1" x14ac:dyDescent="0.75"/>
    <row r="80" ht="17.25" customHeight="1" x14ac:dyDescent="0.75"/>
    <row r="81" ht="17.25" customHeight="1" x14ac:dyDescent="0.75"/>
    <row r="82" ht="17.25" customHeight="1" x14ac:dyDescent="0.75"/>
    <row r="83" ht="17.25" customHeight="1" x14ac:dyDescent="0.75"/>
    <row r="84" ht="17.25" customHeight="1" x14ac:dyDescent="0.75"/>
    <row r="85" ht="17.25" customHeight="1" x14ac:dyDescent="0.75"/>
    <row r="86" ht="17.25" customHeight="1" x14ac:dyDescent="0.75"/>
    <row r="87" ht="17.25" customHeight="1" x14ac:dyDescent="0.75"/>
    <row r="88" ht="17.25" customHeight="1" x14ac:dyDescent="0.75"/>
    <row r="89" ht="17.25" customHeight="1" x14ac:dyDescent="0.75"/>
    <row r="90" ht="17.25" customHeight="1" x14ac:dyDescent="0.75"/>
    <row r="91" ht="17.25" customHeight="1" x14ac:dyDescent="0.75"/>
    <row r="92" ht="17.25" customHeight="1" x14ac:dyDescent="0.75"/>
    <row r="93" ht="17.25" customHeight="1" x14ac:dyDescent="0.75"/>
    <row r="94" ht="17.25" customHeight="1" x14ac:dyDescent="0.75"/>
    <row r="95" ht="17.25" customHeight="1" x14ac:dyDescent="0.75"/>
    <row r="96" ht="17.25" customHeight="1" x14ac:dyDescent="0.75"/>
    <row r="97" ht="17.25" customHeight="1" x14ac:dyDescent="0.75"/>
    <row r="98" ht="17.25" customHeight="1" x14ac:dyDescent="0.75"/>
    <row r="99" ht="17.25" customHeight="1" x14ac:dyDescent="0.75"/>
    <row r="100" ht="17.25" customHeight="1" x14ac:dyDescent="0.75"/>
    <row r="101" ht="17.25" customHeight="1" x14ac:dyDescent="0.75"/>
    <row r="102" ht="17.25" customHeight="1" x14ac:dyDescent="0.75"/>
    <row r="103" ht="17.25" customHeight="1" x14ac:dyDescent="0.75"/>
    <row r="104" ht="17.25" customHeight="1" x14ac:dyDescent="0.75"/>
    <row r="105" ht="17.25" customHeight="1" x14ac:dyDescent="0.75"/>
    <row r="106" ht="17.25" customHeight="1" x14ac:dyDescent="0.75"/>
    <row r="107" ht="17.25" customHeight="1" x14ac:dyDescent="0.75"/>
    <row r="108" ht="17.25" customHeight="1" x14ac:dyDescent="0.75"/>
    <row r="109" ht="17.25" customHeight="1" x14ac:dyDescent="0.75"/>
    <row r="110" ht="17.25" customHeight="1" x14ac:dyDescent="0.75"/>
    <row r="111" ht="17.25" customHeight="1" x14ac:dyDescent="0.75"/>
    <row r="112" ht="17.25" customHeight="1" x14ac:dyDescent="0.75"/>
    <row r="113" ht="17.25" customHeight="1" x14ac:dyDescent="0.75"/>
    <row r="114" ht="17.25" customHeight="1" x14ac:dyDescent="0.75"/>
    <row r="115" ht="17.25" customHeight="1" x14ac:dyDescent="0.75"/>
    <row r="116" ht="17.25" customHeight="1" x14ac:dyDescent="0.75"/>
    <row r="117" ht="17.25" customHeight="1" x14ac:dyDescent="0.75"/>
    <row r="118" ht="17.25" customHeight="1" x14ac:dyDescent="0.75"/>
    <row r="119" ht="17.25" customHeight="1" x14ac:dyDescent="0.75"/>
    <row r="120" ht="17.25" customHeight="1" x14ac:dyDescent="0.75"/>
    <row r="121" ht="17.25" customHeight="1" x14ac:dyDescent="0.75"/>
    <row r="122" ht="17.25" customHeight="1" x14ac:dyDescent="0.75"/>
    <row r="123" ht="17.25" customHeight="1" x14ac:dyDescent="0.75"/>
    <row r="124" ht="17.25" customHeight="1" x14ac:dyDescent="0.75"/>
    <row r="125" ht="17.25" customHeight="1" x14ac:dyDescent="0.75"/>
    <row r="126" ht="17.25" customHeight="1" x14ac:dyDescent="0.75"/>
    <row r="127" ht="17.25" customHeight="1" x14ac:dyDescent="0.75"/>
    <row r="128" ht="17.25" customHeight="1" x14ac:dyDescent="0.75"/>
    <row r="129" ht="17.25" customHeight="1" x14ac:dyDescent="0.75"/>
    <row r="130" ht="17.25" customHeight="1" x14ac:dyDescent="0.75"/>
    <row r="131" ht="17.25" customHeight="1" x14ac:dyDescent="0.75"/>
    <row r="132" ht="17.25" customHeight="1" x14ac:dyDescent="0.75"/>
    <row r="133" ht="17.25" customHeight="1" x14ac:dyDescent="0.75"/>
    <row r="134" ht="17.25" customHeight="1" x14ac:dyDescent="0.75"/>
    <row r="135" ht="17.25" customHeight="1" x14ac:dyDescent="0.75"/>
    <row r="136" ht="17.25" customHeight="1" x14ac:dyDescent="0.75"/>
    <row r="137" ht="17.25" customHeight="1" x14ac:dyDescent="0.75"/>
    <row r="138" ht="17.25" customHeight="1" x14ac:dyDescent="0.75"/>
    <row r="139" ht="17.25" customHeight="1" x14ac:dyDescent="0.75"/>
    <row r="140" ht="17.25" customHeight="1" x14ac:dyDescent="0.75"/>
    <row r="141" ht="17.25" customHeight="1" x14ac:dyDescent="0.75"/>
    <row r="142" ht="17.25" customHeight="1" x14ac:dyDescent="0.75"/>
    <row r="143" ht="17.25" customHeight="1" x14ac:dyDescent="0.75"/>
    <row r="144" ht="17.25" customHeight="1" x14ac:dyDescent="0.75"/>
    <row r="145" ht="17.25" customHeight="1" x14ac:dyDescent="0.75"/>
    <row r="146" ht="17.25" customHeight="1" x14ac:dyDescent="0.75"/>
    <row r="147" ht="17.25" customHeight="1" x14ac:dyDescent="0.75"/>
    <row r="148" ht="17.25" customHeight="1" x14ac:dyDescent="0.75"/>
    <row r="149" ht="17.25" customHeight="1" x14ac:dyDescent="0.75"/>
    <row r="150" ht="17.25" customHeight="1" x14ac:dyDescent="0.75"/>
    <row r="151" ht="17.25" customHeight="1" x14ac:dyDescent="0.75"/>
    <row r="152" ht="17.25" customHeight="1" x14ac:dyDescent="0.75"/>
    <row r="153" ht="17.25" customHeight="1" x14ac:dyDescent="0.75"/>
    <row r="154" ht="17.25" customHeight="1" x14ac:dyDescent="0.75"/>
    <row r="155" ht="17.25" customHeight="1" x14ac:dyDescent="0.75"/>
    <row r="156" ht="17.25" customHeight="1" x14ac:dyDescent="0.75"/>
    <row r="157" ht="17.25" customHeight="1" x14ac:dyDescent="0.75"/>
    <row r="158" ht="17.25" customHeight="1" x14ac:dyDescent="0.75"/>
    <row r="159" ht="17.25" customHeight="1" x14ac:dyDescent="0.75"/>
    <row r="160" ht="17.25" customHeight="1" x14ac:dyDescent="0.75"/>
    <row r="161" ht="17.25" customHeight="1" x14ac:dyDescent="0.75"/>
    <row r="162" ht="17.25" customHeight="1" x14ac:dyDescent="0.75"/>
    <row r="163" ht="17.25" customHeight="1" x14ac:dyDescent="0.75"/>
    <row r="164" ht="17.25" customHeight="1" x14ac:dyDescent="0.75"/>
    <row r="165" ht="17.25" customHeight="1" x14ac:dyDescent="0.75"/>
    <row r="166" ht="17.25" customHeight="1" x14ac:dyDescent="0.75"/>
    <row r="167" ht="17.25" customHeight="1" x14ac:dyDescent="0.75"/>
    <row r="168" ht="17.25" customHeight="1" x14ac:dyDescent="0.75"/>
    <row r="169" ht="17.25" customHeight="1" x14ac:dyDescent="0.75"/>
    <row r="170" ht="17.25" customHeight="1" x14ac:dyDescent="0.75"/>
    <row r="171" ht="17.25" customHeight="1" x14ac:dyDescent="0.75"/>
    <row r="172" ht="17.25" customHeight="1" x14ac:dyDescent="0.75"/>
    <row r="173" ht="17.25" customHeight="1" x14ac:dyDescent="0.75"/>
    <row r="174" ht="17.25" customHeight="1" x14ac:dyDescent="0.75"/>
    <row r="175" ht="17.25" customHeight="1" x14ac:dyDescent="0.75"/>
    <row r="176" ht="17.25" customHeight="1" x14ac:dyDescent="0.75"/>
    <row r="177" ht="17.25" customHeight="1" x14ac:dyDescent="0.75"/>
    <row r="178" ht="17.25" customHeight="1" x14ac:dyDescent="0.75"/>
    <row r="179" ht="17.25" customHeight="1" x14ac:dyDescent="0.75"/>
    <row r="180" ht="17.25" customHeight="1" x14ac:dyDescent="0.75"/>
    <row r="181" ht="17.25" customHeight="1" x14ac:dyDescent="0.75"/>
    <row r="182" ht="17.25" customHeight="1" x14ac:dyDescent="0.75"/>
    <row r="183" ht="17.25" customHeight="1" x14ac:dyDescent="0.75"/>
    <row r="184" ht="17.25" customHeight="1" x14ac:dyDescent="0.75"/>
    <row r="185" ht="17.25" customHeight="1" x14ac:dyDescent="0.75"/>
    <row r="186" ht="17.25" customHeight="1" x14ac:dyDescent="0.75"/>
    <row r="187" ht="17.25" customHeight="1" x14ac:dyDescent="0.75"/>
    <row r="188" ht="17.25" customHeight="1" x14ac:dyDescent="0.75"/>
    <row r="189" ht="17.25" customHeight="1" x14ac:dyDescent="0.75"/>
    <row r="190" ht="17.25" customHeight="1" x14ac:dyDescent="0.75"/>
    <row r="191" ht="17.25" customHeight="1" x14ac:dyDescent="0.75"/>
    <row r="192" ht="17.25" customHeight="1" x14ac:dyDescent="0.75"/>
    <row r="193" ht="17.25" customHeight="1" x14ac:dyDescent="0.75"/>
    <row r="194" ht="17.25" customHeight="1" x14ac:dyDescent="0.75"/>
    <row r="195" ht="17.25" customHeight="1" x14ac:dyDescent="0.75"/>
    <row r="196" ht="17.25" customHeight="1" x14ac:dyDescent="0.75"/>
    <row r="197" ht="17.25" customHeight="1" x14ac:dyDescent="0.75"/>
    <row r="198" ht="17.25" customHeight="1" x14ac:dyDescent="0.75"/>
    <row r="199" ht="17.25" customHeight="1" x14ac:dyDescent="0.75"/>
    <row r="200" ht="17.25" customHeight="1" x14ac:dyDescent="0.75"/>
    <row r="201" ht="17.25" customHeight="1" x14ac:dyDescent="0.75"/>
    <row r="202" ht="17.25" customHeight="1" x14ac:dyDescent="0.75"/>
    <row r="203" ht="17.25" customHeight="1" x14ac:dyDescent="0.75"/>
    <row r="204" ht="17.25" customHeight="1" x14ac:dyDescent="0.75"/>
    <row r="205" ht="17.25" customHeight="1" x14ac:dyDescent="0.75"/>
    <row r="206" ht="17.25" customHeight="1" x14ac:dyDescent="0.75"/>
    <row r="207" ht="17.25" customHeight="1" x14ac:dyDescent="0.75"/>
    <row r="208" ht="17.25" customHeight="1" x14ac:dyDescent="0.75"/>
    <row r="209" ht="17.25" customHeight="1" x14ac:dyDescent="0.75"/>
    <row r="210" ht="17.25" customHeight="1" x14ac:dyDescent="0.75"/>
    <row r="211" ht="17.25" customHeight="1" x14ac:dyDescent="0.75"/>
    <row r="212" ht="17.25" customHeight="1" x14ac:dyDescent="0.75"/>
    <row r="213" ht="17.25" customHeight="1" x14ac:dyDescent="0.75"/>
    <row r="214" ht="17.25" customHeight="1" x14ac:dyDescent="0.75"/>
    <row r="215" ht="17.25" customHeight="1" x14ac:dyDescent="0.75"/>
    <row r="216" ht="17.25" customHeight="1" x14ac:dyDescent="0.75"/>
    <row r="217" ht="17.25" customHeight="1" x14ac:dyDescent="0.75"/>
    <row r="218" ht="17.25" customHeight="1" x14ac:dyDescent="0.75"/>
    <row r="219" ht="17.25" customHeight="1" x14ac:dyDescent="0.75"/>
    <row r="220" ht="17.25" customHeight="1" x14ac:dyDescent="0.75"/>
    <row r="221" ht="17.25" customHeight="1" x14ac:dyDescent="0.75"/>
    <row r="222" ht="17.25" customHeight="1" x14ac:dyDescent="0.75"/>
    <row r="223" ht="17.25" customHeight="1" x14ac:dyDescent="0.75"/>
    <row r="224" ht="17.25" customHeight="1" x14ac:dyDescent="0.75"/>
    <row r="225" ht="17.25" customHeight="1" x14ac:dyDescent="0.75"/>
    <row r="226" ht="17.25" customHeight="1" x14ac:dyDescent="0.75"/>
    <row r="227" ht="17.25" customHeight="1" x14ac:dyDescent="0.75"/>
    <row r="228" ht="17.25" customHeight="1" x14ac:dyDescent="0.75"/>
    <row r="229" ht="17.25" customHeight="1" x14ac:dyDescent="0.75"/>
    <row r="230" ht="17.25" customHeight="1" x14ac:dyDescent="0.75"/>
    <row r="231" ht="17.25" customHeight="1" x14ac:dyDescent="0.75"/>
    <row r="232" ht="17.25" customHeight="1" x14ac:dyDescent="0.75"/>
    <row r="233" ht="17.25" customHeight="1" x14ac:dyDescent="0.75"/>
    <row r="234" ht="17.25" customHeight="1" x14ac:dyDescent="0.75"/>
    <row r="235" ht="17.25" customHeight="1" x14ac:dyDescent="0.75"/>
    <row r="236" ht="17.25" customHeight="1" x14ac:dyDescent="0.75"/>
    <row r="237" ht="17.25" customHeight="1" x14ac:dyDescent="0.75"/>
    <row r="238" ht="17.25" customHeight="1" x14ac:dyDescent="0.75"/>
    <row r="239" ht="17.25" customHeight="1" x14ac:dyDescent="0.75"/>
    <row r="240" ht="17.25" customHeight="1" x14ac:dyDescent="0.75"/>
    <row r="241" ht="17.25" customHeight="1" x14ac:dyDescent="0.75"/>
    <row r="242" ht="17.25" customHeight="1" x14ac:dyDescent="0.75"/>
    <row r="243" ht="17.25" customHeight="1" x14ac:dyDescent="0.75"/>
    <row r="244" ht="17.25" customHeight="1" x14ac:dyDescent="0.75"/>
    <row r="245" ht="17.25" customHeight="1" x14ac:dyDescent="0.75"/>
    <row r="246" ht="17.25" customHeight="1" x14ac:dyDescent="0.75"/>
    <row r="247" ht="17.25" customHeight="1" x14ac:dyDescent="0.75"/>
    <row r="248" ht="17.25" customHeight="1" x14ac:dyDescent="0.75"/>
    <row r="249" ht="17.25" customHeight="1" x14ac:dyDescent="0.75"/>
    <row r="250" ht="17.25" customHeight="1" x14ac:dyDescent="0.75"/>
    <row r="251" ht="17.25" customHeight="1" x14ac:dyDescent="0.75"/>
    <row r="252" ht="17.25" customHeight="1" x14ac:dyDescent="0.75"/>
    <row r="253" ht="17.25" customHeight="1" x14ac:dyDescent="0.75"/>
    <row r="254" ht="17.25" customHeight="1" x14ac:dyDescent="0.75"/>
    <row r="255" ht="17.25" customHeight="1" x14ac:dyDescent="0.75"/>
    <row r="256" ht="17.25" customHeight="1" x14ac:dyDescent="0.75"/>
    <row r="257" ht="17.25" customHeight="1" x14ac:dyDescent="0.75"/>
    <row r="258" ht="17.25" customHeight="1" x14ac:dyDescent="0.75"/>
    <row r="259" ht="17.25" customHeight="1" x14ac:dyDescent="0.75"/>
    <row r="260" ht="17.25" customHeight="1" x14ac:dyDescent="0.75"/>
    <row r="261" ht="17.25" customHeight="1" x14ac:dyDescent="0.75"/>
    <row r="262" ht="17.25" customHeight="1" x14ac:dyDescent="0.75"/>
    <row r="263" ht="17.25" customHeight="1" x14ac:dyDescent="0.75"/>
    <row r="264" ht="17.25" customHeight="1" x14ac:dyDescent="0.75"/>
    <row r="265" ht="17.25" customHeight="1" x14ac:dyDescent="0.75"/>
    <row r="266" ht="17.25" customHeight="1" x14ac:dyDescent="0.75"/>
    <row r="267" ht="17.25" customHeight="1" x14ac:dyDescent="0.75"/>
    <row r="268" ht="17.25" customHeight="1" x14ac:dyDescent="0.75"/>
    <row r="269" ht="17.25" customHeight="1" x14ac:dyDescent="0.75"/>
    <row r="270" ht="17.25" customHeight="1" x14ac:dyDescent="0.75"/>
    <row r="271" ht="17.25" customHeight="1" x14ac:dyDescent="0.75"/>
    <row r="272" ht="17.25" customHeight="1" x14ac:dyDescent="0.75"/>
    <row r="273" ht="17.25" customHeight="1" x14ac:dyDescent="0.75"/>
    <row r="274" ht="17.25" customHeight="1" x14ac:dyDescent="0.75"/>
    <row r="275" ht="17.25" customHeight="1" x14ac:dyDescent="0.75"/>
    <row r="276" ht="17.25" customHeight="1" x14ac:dyDescent="0.75"/>
    <row r="277" ht="17.25" customHeight="1" x14ac:dyDescent="0.75"/>
    <row r="278" ht="17.25" customHeight="1" x14ac:dyDescent="0.75"/>
    <row r="279" ht="17.25" customHeight="1" x14ac:dyDescent="0.75"/>
    <row r="280" ht="17.25" customHeight="1" x14ac:dyDescent="0.75"/>
    <row r="281" ht="17.25" customHeight="1" x14ac:dyDescent="0.75"/>
    <row r="282" ht="17.25" customHeight="1" x14ac:dyDescent="0.75"/>
    <row r="283" ht="17.25" customHeight="1" x14ac:dyDescent="0.75"/>
    <row r="284" ht="17.25" customHeight="1" x14ac:dyDescent="0.75"/>
    <row r="285" ht="17.25" customHeight="1" x14ac:dyDescent="0.75"/>
    <row r="286" ht="17.25" customHeight="1" x14ac:dyDescent="0.75"/>
    <row r="287" ht="17.25" customHeight="1" x14ac:dyDescent="0.75"/>
    <row r="288" ht="17.25" customHeight="1" x14ac:dyDescent="0.75"/>
    <row r="289" ht="17.25" customHeight="1" x14ac:dyDescent="0.75"/>
    <row r="290" ht="17.25" customHeight="1" x14ac:dyDescent="0.75"/>
    <row r="291" ht="17.25" customHeight="1" x14ac:dyDescent="0.75"/>
    <row r="292" ht="17.25" customHeight="1" x14ac:dyDescent="0.75"/>
    <row r="293" ht="17.25" customHeight="1" x14ac:dyDescent="0.75"/>
    <row r="294" ht="17.25" customHeight="1" x14ac:dyDescent="0.75"/>
    <row r="295" ht="17.25" customHeight="1" x14ac:dyDescent="0.75"/>
    <row r="296" ht="17.25" customHeight="1" x14ac:dyDescent="0.75"/>
    <row r="297" ht="17.25" customHeight="1" x14ac:dyDescent="0.75"/>
    <row r="298" ht="17.25" customHeight="1" x14ac:dyDescent="0.75"/>
    <row r="299" ht="17.25" customHeight="1" x14ac:dyDescent="0.75"/>
    <row r="300" ht="17.25" customHeight="1" x14ac:dyDescent="0.75"/>
    <row r="301" ht="17.25" customHeight="1" x14ac:dyDescent="0.75"/>
    <row r="302" ht="17.25" customHeight="1" x14ac:dyDescent="0.75"/>
    <row r="303" ht="17.25" customHeight="1" x14ac:dyDescent="0.75"/>
    <row r="304" ht="17.25" customHeight="1" x14ac:dyDescent="0.75"/>
    <row r="305" ht="17.25" customHeight="1" x14ac:dyDescent="0.75"/>
    <row r="306" ht="17.25" customHeight="1" x14ac:dyDescent="0.75"/>
    <row r="307" ht="17.25" customHeight="1" x14ac:dyDescent="0.75"/>
    <row r="308" ht="17.25" customHeight="1" x14ac:dyDescent="0.75"/>
    <row r="309" ht="17.25" customHeight="1" x14ac:dyDescent="0.75"/>
    <row r="310" ht="17.25" customHeight="1" x14ac:dyDescent="0.75"/>
    <row r="311" ht="17.25" customHeight="1" x14ac:dyDescent="0.75"/>
    <row r="312" ht="17.25" customHeight="1" x14ac:dyDescent="0.75"/>
    <row r="313" ht="17.25" customHeight="1" x14ac:dyDescent="0.75"/>
    <row r="314" ht="17.25" customHeight="1" x14ac:dyDescent="0.75"/>
    <row r="315" ht="17.25" customHeight="1" x14ac:dyDescent="0.75"/>
    <row r="316" ht="17.25" customHeight="1" x14ac:dyDescent="0.75"/>
    <row r="317" ht="17.25" customHeight="1" x14ac:dyDescent="0.75"/>
    <row r="318" ht="17.25" customHeight="1" x14ac:dyDescent="0.75"/>
    <row r="319" ht="17.25" customHeight="1" x14ac:dyDescent="0.75"/>
    <row r="320" ht="17.25" customHeight="1" x14ac:dyDescent="0.75"/>
    <row r="321" ht="17.25" customHeight="1" x14ac:dyDescent="0.75"/>
    <row r="322" ht="17.25" customHeight="1" x14ac:dyDescent="0.75"/>
    <row r="323" ht="17.25" customHeight="1" x14ac:dyDescent="0.75"/>
  </sheetData>
  <mergeCells count="123">
    <mergeCell ref="BT10:CB10"/>
    <mergeCell ref="BF11:BS11"/>
    <mergeCell ref="BT11:CB11"/>
    <mergeCell ref="BF12:BS12"/>
    <mergeCell ref="BT12:CB12"/>
    <mergeCell ref="BF13:BS13"/>
    <mergeCell ref="BT13:CB13"/>
    <mergeCell ref="A12:S12"/>
    <mergeCell ref="T12:AI12"/>
    <mergeCell ref="A13:S13"/>
    <mergeCell ref="T13:AI13"/>
    <mergeCell ref="AJ13:AT13"/>
    <mergeCell ref="AU13:BE13"/>
    <mergeCell ref="AJ12:AT12"/>
    <mergeCell ref="AU12:BE12"/>
    <mergeCell ref="A11:S11"/>
    <mergeCell ref="T11:AI11"/>
    <mergeCell ref="AJ11:AT11"/>
    <mergeCell ref="AU11:BE11"/>
    <mergeCell ref="A10:S10"/>
    <mergeCell ref="T10:AI10"/>
    <mergeCell ref="AJ10:AT10"/>
    <mergeCell ref="AU10:BE10"/>
    <mergeCell ref="BF10:BS10"/>
    <mergeCell ref="BF7:BS7"/>
    <mergeCell ref="BT8:CB8"/>
    <mergeCell ref="BT9:CB9"/>
    <mergeCell ref="I4:AU4"/>
    <mergeCell ref="A9:S9"/>
    <mergeCell ref="A6:CB6"/>
    <mergeCell ref="T9:AI9"/>
    <mergeCell ref="T8:AI8"/>
    <mergeCell ref="AJ9:AT9"/>
    <mergeCell ref="AJ8:AT8"/>
    <mergeCell ref="AU9:BE9"/>
    <mergeCell ref="AU8:BE8"/>
    <mergeCell ref="BF9:BS9"/>
    <mergeCell ref="BF8:BS8"/>
    <mergeCell ref="BT14:CB14"/>
    <mergeCell ref="A15:BE15"/>
    <mergeCell ref="BF15:BS15"/>
    <mergeCell ref="BT15:CB15"/>
    <mergeCell ref="Q23:X23"/>
    <mergeCell ref="A21:P21"/>
    <mergeCell ref="Q21:X21"/>
    <mergeCell ref="A23:P23"/>
    <mergeCell ref="A17:AF17"/>
    <mergeCell ref="AI17:CB17"/>
    <mergeCell ref="A20:P20"/>
    <mergeCell ref="A19:P19"/>
    <mergeCell ref="BM20:CB20"/>
    <mergeCell ref="BB18:BL18"/>
    <mergeCell ref="A14:BE14"/>
    <mergeCell ref="BF14:BS14"/>
    <mergeCell ref="BS40:CA40"/>
    <mergeCell ref="P35:X35"/>
    <mergeCell ref="P36:X36"/>
    <mergeCell ref="AO34:BG34"/>
    <mergeCell ref="AO35:BG35"/>
    <mergeCell ref="AO36:BG36"/>
    <mergeCell ref="BS38:CA38"/>
    <mergeCell ref="BS34:CA34"/>
    <mergeCell ref="P34:X34"/>
    <mergeCell ref="AE35:AM35"/>
    <mergeCell ref="AE36:AM36"/>
    <mergeCell ref="AO31:BG31"/>
    <mergeCell ref="A24:X24"/>
    <mergeCell ref="A25:X25"/>
    <mergeCell ref="Y19:AF19"/>
    <mergeCell ref="Y20:AF20"/>
    <mergeCell ref="Y21:AF21"/>
    <mergeCell ref="Y22:AF22"/>
    <mergeCell ref="Y23:AF23"/>
    <mergeCell ref="A22:P22"/>
    <mergeCell ref="Q22:X22"/>
    <mergeCell ref="BI33:BQ33"/>
    <mergeCell ref="BI34:BQ34"/>
    <mergeCell ref="BI35:BQ35"/>
    <mergeCell ref="Q18:X18"/>
    <mergeCell ref="Q19:X19"/>
    <mergeCell ref="BS39:CA39"/>
    <mergeCell ref="BS35:CA35"/>
    <mergeCell ref="BS36:CA36"/>
    <mergeCell ref="BI36:BQ36"/>
    <mergeCell ref="Y24:AF24"/>
    <mergeCell ref="Y25:AF25"/>
    <mergeCell ref="BM21:CB21"/>
    <mergeCell ref="AE38:AM38"/>
    <mergeCell ref="AI22:AP22"/>
    <mergeCell ref="AI21:AP21"/>
    <mergeCell ref="AI20:AP20"/>
    <mergeCell ref="Q20:X20"/>
    <mergeCell ref="BM19:CB19"/>
    <mergeCell ref="BM18:CB18"/>
    <mergeCell ref="AQ20:BA20"/>
    <mergeCell ref="BB20:BL20"/>
    <mergeCell ref="AQ23:BA23"/>
    <mergeCell ref="BB23:BL23"/>
    <mergeCell ref="BM22:CB22"/>
    <mergeCell ref="AO33:BG33"/>
    <mergeCell ref="BS33:CA33"/>
    <mergeCell ref="BM23:CB23"/>
    <mergeCell ref="A2:CB2"/>
    <mergeCell ref="BT43:CB43"/>
    <mergeCell ref="BT42:CB42"/>
    <mergeCell ref="BH4:CB4"/>
    <mergeCell ref="A27:CB27"/>
    <mergeCell ref="AE31:AM31"/>
    <mergeCell ref="AE32:AM32"/>
    <mergeCell ref="AE34:AM34"/>
    <mergeCell ref="BS30:CA30"/>
    <mergeCell ref="BS31:CA31"/>
    <mergeCell ref="AQ21:BA21"/>
    <mergeCell ref="BB21:BL21"/>
    <mergeCell ref="AQ22:BA22"/>
    <mergeCell ref="BB22:BL22"/>
    <mergeCell ref="BM24:CB24"/>
    <mergeCell ref="BM25:CB25"/>
    <mergeCell ref="BI31:BQ31"/>
    <mergeCell ref="BI30:BQ30"/>
    <mergeCell ref="AQ18:BA18"/>
    <mergeCell ref="AQ19:BA19"/>
    <mergeCell ref="BB19:BL19"/>
  </mergeCells>
  <phoneticPr fontId="0" type="noConversion"/>
  <printOptions horizontalCentered="1"/>
  <pageMargins left="0.27" right="0.25" top="0.25" bottom="0.2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21"/>
  <sheetViews>
    <sheetView workbookViewId="0">
      <selection activeCell="D14" sqref="D14"/>
    </sheetView>
  </sheetViews>
  <sheetFormatPr defaultRowHeight="13" x14ac:dyDescent="0.6"/>
  <cols>
    <col min="2" max="2" width="52.40625" style="1" customWidth="1"/>
    <col min="3" max="4" width="15" customWidth="1"/>
    <col min="5" max="5" width="14.26953125" customWidth="1"/>
    <col min="6" max="7" width="13.86328125" customWidth="1"/>
  </cols>
  <sheetData>
    <row r="1" spans="2:8" ht="33" customHeight="1" x14ac:dyDescent="0.6">
      <c r="B1" s="599" t="s">
        <v>189</v>
      </c>
      <c r="C1" s="599"/>
      <c r="D1" s="599"/>
      <c r="E1" s="599"/>
      <c r="F1" s="599"/>
      <c r="G1" s="599"/>
    </row>
    <row r="2" spans="2:8" ht="15" customHeight="1" x14ac:dyDescent="0.6">
      <c r="B2" s="600" t="s">
        <v>247</v>
      </c>
      <c r="C2" s="600"/>
      <c r="D2" s="600"/>
      <c r="E2" s="600"/>
      <c r="F2" s="600"/>
      <c r="G2" s="600"/>
    </row>
    <row r="3" spans="2:8" ht="15" customHeight="1" x14ac:dyDescent="0.6">
      <c r="B3" s="12"/>
      <c r="C3" s="12"/>
      <c r="D3" s="12"/>
      <c r="E3" s="12"/>
      <c r="F3" s="12"/>
      <c r="G3" s="12"/>
    </row>
    <row r="4" spans="2:8" ht="18" x14ac:dyDescent="0.8">
      <c r="B4" s="13" t="s">
        <v>403</v>
      </c>
      <c r="C4" s="14">
        <v>56000</v>
      </c>
      <c r="D4" s="15"/>
      <c r="E4" s="15"/>
      <c r="F4" s="15"/>
      <c r="G4" s="15"/>
    </row>
    <row r="5" spans="2:8" ht="13.75" thickBot="1" x14ac:dyDescent="0.75">
      <c r="B5" s="16"/>
      <c r="C5" s="15"/>
      <c r="D5" s="15"/>
      <c r="E5" s="15"/>
      <c r="F5" s="15"/>
      <c r="G5" s="15"/>
    </row>
    <row r="6" spans="2:8" ht="21" customHeight="1" x14ac:dyDescent="0.6">
      <c r="B6" s="17" t="s">
        <v>190</v>
      </c>
      <c r="C6" s="7">
        <v>6500</v>
      </c>
      <c r="D6" s="7">
        <v>6000</v>
      </c>
      <c r="E6" s="7">
        <v>5500</v>
      </c>
      <c r="F6" s="7">
        <v>5000</v>
      </c>
      <c r="G6" s="8">
        <v>4500</v>
      </c>
    </row>
    <row r="7" spans="2:8" ht="21.75" customHeight="1" thickBot="1" x14ac:dyDescent="0.75">
      <c r="B7" s="18" t="s">
        <v>200</v>
      </c>
      <c r="C7" s="9">
        <f>C4/C6</f>
        <v>8.615384615384615</v>
      </c>
      <c r="D7" s="9">
        <f>C4/D6</f>
        <v>9.3333333333333339</v>
      </c>
      <c r="E7" s="9">
        <f>C4/E6</f>
        <v>10.181818181818182</v>
      </c>
      <c r="F7" s="9">
        <f>C4/F6</f>
        <v>11.2</v>
      </c>
      <c r="G7" s="10">
        <f>C4/G6</f>
        <v>12.444444444444445</v>
      </c>
    </row>
    <row r="8" spans="2:8" ht="22.5" customHeight="1" thickBot="1" x14ac:dyDescent="0.75">
      <c r="B8" s="16"/>
      <c r="C8" s="15"/>
      <c r="D8" s="15"/>
      <c r="E8" s="15"/>
      <c r="F8" s="15"/>
      <c r="G8" s="15"/>
    </row>
    <row r="9" spans="2:8" ht="18.75" customHeight="1" thickBot="1" x14ac:dyDescent="0.75">
      <c r="B9" s="19" t="s">
        <v>191</v>
      </c>
      <c r="C9" s="6"/>
      <c r="D9" s="11"/>
      <c r="E9" s="11"/>
      <c r="F9" s="11"/>
      <c r="G9" s="11"/>
    </row>
    <row r="10" spans="2:8" s="2" customFormat="1" ht="19.5" customHeight="1" thickBot="1" x14ac:dyDescent="0.75">
      <c r="B10" s="20" t="s">
        <v>192</v>
      </c>
      <c r="C10" s="29"/>
      <c r="D10" s="11"/>
      <c r="E10" s="11"/>
      <c r="F10" s="11"/>
      <c r="G10" s="11"/>
    </row>
    <row r="11" spans="2:8" s="2" customFormat="1" ht="19.5" customHeight="1" thickBot="1" x14ac:dyDescent="0.75">
      <c r="B11" s="21" t="s">
        <v>193</v>
      </c>
      <c r="C11" s="30"/>
      <c r="D11" s="11"/>
      <c r="E11" s="11"/>
      <c r="F11" s="11"/>
      <c r="G11" s="11"/>
    </row>
    <row r="12" spans="2:8" ht="11.25" customHeight="1" x14ac:dyDescent="0.6">
      <c r="B12" s="22"/>
      <c r="C12" s="23"/>
      <c r="D12" s="11"/>
      <c r="E12" s="11"/>
      <c r="F12" s="11"/>
      <c r="G12" s="11"/>
    </row>
    <row r="13" spans="2:8" x14ac:dyDescent="0.6">
      <c r="B13" s="22" t="s">
        <v>194</v>
      </c>
      <c r="C13" s="31">
        <f>C11*C10</f>
        <v>0</v>
      </c>
      <c r="D13" s="11"/>
      <c r="E13" s="11"/>
      <c r="F13" s="11"/>
      <c r="G13" s="11"/>
    </row>
    <row r="14" spans="2:8" ht="15" customHeight="1" x14ac:dyDescent="0.6">
      <c r="B14" s="22" t="s">
        <v>195</v>
      </c>
      <c r="C14" s="31">
        <f>(C9*C4/10)*10</f>
        <v>0</v>
      </c>
      <c r="D14" s="11"/>
      <c r="E14" s="11"/>
      <c r="F14" s="11"/>
      <c r="G14" s="11"/>
    </row>
    <row r="15" spans="2:8" ht="24" customHeight="1" thickBot="1" x14ac:dyDescent="0.75">
      <c r="B15" s="22" t="s">
        <v>196</v>
      </c>
      <c r="C15" s="32" t="s">
        <v>3</v>
      </c>
      <c r="D15" s="11"/>
      <c r="E15" s="11"/>
      <c r="F15" s="11"/>
      <c r="G15" s="11"/>
      <c r="H15" t="s">
        <v>3</v>
      </c>
    </row>
    <row r="16" spans="2:8" ht="18" customHeight="1" thickTop="1" x14ac:dyDescent="0.6">
      <c r="B16" s="22" t="s">
        <v>197</v>
      </c>
      <c r="C16" s="33" t="s">
        <v>3</v>
      </c>
      <c r="D16" s="11"/>
      <c r="E16" s="11"/>
      <c r="F16" s="11"/>
      <c r="G16" s="11"/>
    </row>
    <row r="17" spans="2:8" ht="22.5" customHeight="1" thickBot="1" x14ac:dyDescent="0.75">
      <c r="B17" s="24"/>
      <c r="C17" s="25"/>
      <c r="D17" s="11"/>
      <c r="E17" s="11"/>
      <c r="F17" s="11"/>
      <c r="G17" s="11"/>
      <c r="H17" t="s">
        <v>3</v>
      </c>
    </row>
    <row r="18" spans="2:8" x14ac:dyDescent="0.6">
      <c r="B18" s="26" t="s">
        <v>198</v>
      </c>
      <c r="C18" s="34" t="s">
        <v>3</v>
      </c>
      <c r="D18" s="11"/>
      <c r="E18" s="11"/>
      <c r="F18" s="11"/>
      <c r="G18" s="11"/>
    </row>
    <row r="19" spans="2:8" ht="21" customHeight="1" thickBot="1" x14ac:dyDescent="0.75">
      <c r="B19" s="24"/>
      <c r="C19" s="25" t="s">
        <v>3</v>
      </c>
      <c r="D19" s="11"/>
      <c r="E19" s="11"/>
      <c r="F19" s="11"/>
      <c r="G19" s="11"/>
    </row>
    <row r="20" spans="2:8" x14ac:dyDescent="0.6">
      <c r="B20" s="27" t="s">
        <v>199</v>
      </c>
      <c r="C20" s="28" t="s">
        <v>3</v>
      </c>
      <c r="D20" s="11"/>
      <c r="E20" s="11"/>
      <c r="F20" s="11"/>
      <c r="G20" s="11"/>
    </row>
    <row r="21" spans="2:8" x14ac:dyDescent="0.6">
      <c r="B21" s="16"/>
      <c r="C21" s="11"/>
      <c r="D21" s="11"/>
      <c r="E21" s="11"/>
      <c r="F21" s="11"/>
      <c r="G21" s="11"/>
    </row>
  </sheetData>
  <mergeCells count="2">
    <mergeCell ref="B1:G1"/>
    <mergeCell ref="B2:G2"/>
  </mergeCells>
  <phoneticPr fontId="0" type="noConversion"/>
  <pageMargins left="0.25" right="0.25" top="1" bottom="1" header="0.5" footer="0.5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C17"/>
  <sheetViews>
    <sheetView workbookViewId="0">
      <selection activeCell="A5" sqref="A5"/>
    </sheetView>
  </sheetViews>
  <sheetFormatPr defaultRowHeight="13" x14ac:dyDescent="0.6"/>
  <cols>
    <col min="1" max="1" width="74.6328125" bestFit="1" customWidth="1"/>
    <col min="2" max="3" width="12.90625" bestFit="1" customWidth="1"/>
  </cols>
  <sheetData>
    <row r="3" spans="1:3" ht="18" x14ac:dyDescent="0.8">
      <c r="A3" s="296"/>
      <c r="B3" s="304" t="s">
        <v>412</v>
      </c>
      <c r="C3" s="305" t="s">
        <v>413</v>
      </c>
    </row>
    <row r="4" spans="1:3" ht="18" x14ac:dyDescent="0.8">
      <c r="A4" s="296"/>
      <c r="B4" s="297"/>
      <c r="C4" s="298"/>
    </row>
    <row r="5" spans="1:3" ht="18" x14ac:dyDescent="0.8">
      <c r="A5" s="296" t="s">
        <v>414</v>
      </c>
      <c r="B5" s="299">
        <v>9197.9</v>
      </c>
      <c r="C5" s="300">
        <v>9335.8684999999987</v>
      </c>
    </row>
    <row r="6" spans="1:3" ht="18" x14ac:dyDescent="0.8">
      <c r="A6" s="296" t="s">
        <v>415</v>
      </c>
      <c r="B6" s="301">
        <v>-2759.37</v>
      </c>
      <c r="C6" s="302">
        <v>-2802</v>
      </c>
    </row>
    <row r="7" spans="1:3" ht="18" x14ac:dyDescent="0.8">
      <c r="A7" s="296" t="s">
        <v>416</v>
      </c>
      <c r="B7" s="301">
        <v>-919.79</v>
      </c>
      <c r="C7" s="302">
        <v>-934</v>
      </c>
    </row>
    <row r="8" spans="1:3" ht="18.75" thickBot="1" x14ac:dyDescent="0.95">
      <c r="A8" s="296" t="s">
        <v>417</v>
      </c>
      <c r="B8" s="306">
        <v>5518.74</v>
      </c>
      <c r="C8" s="307">
        <f>SUM(C5:C7)</f>
        <v>5599.8684999999987</v>
      </c>
    </row>
    <row r="9" spans="1:3" ht="18" x14ac:dyDescent="0.8">
      <c r="A9" s="296"/>
      <c r="B9" s="297"/>
      <c r="C9" s="298"/>
    </row>
    <row r="10" spans="1:3" ht="18" x14ac:dyDescent="0.8">
      <c r="A10" s="296" t="s">
        <v>414</v>
      </c>
      <c r="B10" s="299">
        <v>10183</v>
      </c>
      <c r="C10" s="300">
        <v>10335.744999999999</v>
      </c>
    </row>
    <row r="11" spans="1:3" ht="18" x14ac:dyDescent="0.8">
      <c r="A11" s="296" t="s">
        <v>415</v>
      </c>
      <c r="B11" s="301">
        <v>-3054.9</v>
      </c>
      <c r="C11" s="302">
        <v>-3102</v>
      </c>
    </row>
    <row r="12" spans="1:3" ht="18" x14ac:dyDescent="0.8">
      <c r="A12" s="296" t="s">
        <v>416</v>
      </c>
      <c r="B12" s="301">
        <v>-1018.3000000000001</v>
      </c>
      <c r="C12" s="302">
        <v>-1034</v>
      </c>
    </row>
    <row r="13" spans="1:3" ht="18.75" thickBot="1" x14ac:dyDescent="0.95">
      <c r="A13" s="296" t="s">
        <v>418</v>
      </c>
      <c r="B13" s="306">
        <v>6109.7999999999993</v>
      </c>
      <c r="C13" s="307">
        <f>SUM(C10:C12)</f>
        <v>6199.744999999999</v>
      </c>
    </row>
    <row r="14" spans="1:3" ht="18.5" x14ac:dyDescent="0.9">
      <c r="A14" s="303"/>
      <c r="B14" s="303"/>
      <c r="C14" s="303"/>
    </row>
    <row r="15" spans="1:3" ht="18.5" x14ac:dyDescent="0.9">
      <c r="A15" s="303"/>
      <c r="B15" s="303"/>
      <c r="C15" s="303"/>
    </row>
    <row r="16" spans="1:3" ht="18" x14ac:dyDescent="0.8">
      <c r="A16" s="296" t="s">
        <v>419</v>
      </c>
      <c r="B16" s="296"/>
      <c r="C16" s="296"/>
    </row>
    <row r="17" spans="1:3" ht="18" x14ac:dyDescent="0.8">
      <c r="A17" s="296" t="s">
        <v>420</v>
      </c>
      <c r="B17" s="296"/>
      <c r="C17" s="296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CF7AC24FDA54C91565E977AD3ED5E" ma:contentTypeVersion="10" ma:contentTypeDescription="Create a new document." ma:contentTypeScope="" ma:versionID="674c5b4d7a17811deed5530b6d5db256">
  <xsd:schema xmlns:xsd="http://www.w3.org/2001/XMLSchema" xmlns:xs="http://www.w3.org/2001/XMLSchema" xmlns:p="http://schemas.microsoft.com/office/2006/metadata/properties" xmlns:ns3="b1af0085-d84f-402e-97d2-4844d6c0f7aa" targetNamespace="http://schemas.microsoft.com/office/2006/metadata/properties" ma:root="true" ma:fieldsID="5b7a66714cea86e71eb38040b5cdfffa" ns3:_="">
    <xsd:import namespace="b1af0085-d84f-402e-97d2-4844d6c0f7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f0085-d84f-402e-97d2-4844d6c0f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E338F2-D9ED-436E-83F6-8D7BAC2E11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288619-CBCA-4B08-827C-EB8D494655DD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1af0085-d84f-402e-97d2-4844d6c0f7aa"/>
  </ds:schemaRefs>
</ds:datastoreItem>
</file>

<file path=customXml/itemProps3.xml><?xml version="1.0" encoding="utf-8"?>
<ds:datastoreItem xmlns:ds="http://schemas.openxmlformats.org/officeDocument/2006/customXml" ds:itemID="{53A4F9DB-CD70-4AA3-B292-42AFD6F4DE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af0085-d84f-402e-97d2-4844d6c0f7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WORKSHEET</vt:lpstr>
      <vt:lpstr>BUDGET</vt:lpstr>
      <vt:lpstr>IT SVC</vt:lpstr>
      <vt:lpstr>STATEMENT</vt:lpstr>
      <vt:lpstr>FINANCIAL ACTIVITY</vt:lpstr>
      <vt:lpstr>COST RATIO</vt:lpstr>
      <vt:lpstr>TEACHER COST</vt:lpstr>
      <vt:lpstr>BUDGET!Print_Area</vt:lpstr>
      <vt:lpstr>'COST RATIO'!Print_Area</vt:lpstr>
      <vt:lpstr>STATEMENT!Print_Area</vt:lpstr>
      <vt:lpstr>WORKSHEET!Print_Area</vt:lpstr>
    </vt:vector>
  </TitlesOfParts>
  <Company>Florida Conference of 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Epperson</dc:creator>
  <cp:lastModifiedBy>George Carrazana</cp:lastModifiedBy>
  <cp:lastPrinted>2021-01-21T19:05:34Z</cp:lastPrinted>
  <dcterms:created xsi:type="dcterms:W3CDTF">2003-07-02T17:01:23Z</dcterms:created>
  <dcterms:modified xsi:type="dcterms:W3CDTF">2021-01-21T19:33:20Z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0x01010009ECF7AC24FDA54C91565E977AD3ED5E</vt:lpwstr>
  </property>
</Properties>
</file>